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xport-Zusammenfassung" sheetId="1" r:id="rId4"/>
    <sheet name="Kilter Grips - Information" sheetId="2" r:id="rId5"/>
    <sheet name="US Produkte" sheetId="3" r:id="rId6"/>
    <sheet name="EU Produkte" sheetId="4" r:id="rId7"/>
  </sheets>
</workbook>
</file>

<file path=xl/comments1.xml><?xml version="1.0" encoding="utf-8"?>
<comments xmlns="http://schemas.openxmlformats.org/spreadsheetml/2006/main">
  <authors>
    <author>Importierter Autor</author>
  </authors>
  <commentList>
    <comment ref="A247" authorId="0">
      <text>
        <r>
          <rPr>
            <sz val="11"/>
            <color indexed="8"/>
            <rFont val="Helvetica Neue"/>
          </rPr>
          <t>Importierter Autor:
Updated with tons of Sandstone and Will's Granite Medium 5
	-Kilter Grips</t>
        </r>
      </text>
    </comment>
  </commentList>
</comments>
</file>

<file path=xl/sharedStrings.xml><?xml version="1.0" encoding="utf-8"?>
<sst xmlns="http://schemas.openxmlformats.org/spreadsheetml/2006/main" uniqueCount="686">
  <si>
    <t>Dieses Dokument wurde aus Numbers exportiert und jede Tabelle in ein Excel-Arbeitsblatt umgewandelt. Alle anderen Objekte der einzelnen Numbers-Blätter wurden auf eigene Arbeitsblätter übertragen. Beachte, dass die Formelberechnungen in Excel möglicherweise anders sind.</t>
  </si>
  <si>
    <t>Name des Numbers-Blatts</t>
  </si>
  <si>
    <t>Numbers-Tabellenname</t>
  </si>
  <si>
    <t>Name des Excel-Arbeitsblatts</t>
  </si>
  <si>
    <t>Kilter Grips - Information</t>
  </si>
  <si>
    <t>Tabelle 1</t>
  </si>
  <si>
    <r>
      <rPr>
        <u val="single"/>
        <sz val="11"/>
        <color indexed="11"/>
        <rFont val="Calibri"/>
      </rPr>
      <t>https://kiltergrips.com/</t>
    </r>
  </si>
  <si>
    <t>Vertrieb und Ansprechpartner für Kilter Grips</t>
  </si>
  <si>
    <t>Kletterkultur GbR</t>
  </si>
  <si>
    <t>Klosterstraße 9</t>
  </si>
  <si>
    <t>89143 Blaubeuren</t>
  </si>
  <si>
    <r>
      <rPr>
        <sz val="10"/>
        <color indexed="14"/>
        <rFont val="Droid Sans"/>
      </rPr>
      <t>info@kletterkultur.com</t>
    </r>
  </si>
  <si>
    <t>Stand: 13.11.2017</t>
  </si>
  <si>
    <t>Rechnungsadresse</t>
  </si>
  <si>
    <t>Firmaname</t>
  </si>
  <si>
    <t>Straße</t>
  </si>
  <si>
    <t>PLZ / Stadt</t>
  </si>
  <si>
    <t>Land</t>
  </si>
  <si>
    <t>Ansprechperson</t>
  </si>
  <si>
    <t>E-Mail</t>
  </si>
  <si>
    <t>Tel.</t>
  </si>
  <si>
    <t>Ust. ID</t>
  </si>
  <si>
    <t>Öffnungszeiten</t>
  </si>
  <si>
    <t>Lieferadresse</t>
  </si>
  <si>
    <t>Artikel</t>
  </si>
  <si>
    <t>Preis</t>
  </si>
  <si>
    <t>Kilter Grips US PRODUKTION</t>
  </si>
  <si>
    <t>Kilter Grips EU PRODUKTION</t>
  </si>
  <si>
    <t>Nettoendpreis*</t>
  </si>
  <si>
    <t>Bruttoendpreis*</t>
  </si>
  <si>
    <r>
      <rPr>
        <sz val="11"/>
        <color indexed="8"/>
        <rFont val="Arial"/>
      </rPr>
      <t xml:space="preserve">* </t>
    </r>
    <r>
      <rPr>
        <sz val="9"/>
        <color indexed="8"/>
        <rFont val="Arial"/>
      </rPr>
      <t>zzgl. Versandkosten, Bitte beachte, dass es zwei unterschiedliche Transportunternehmen sind</t>
    </r>
  </si>
  <si>
    <t>US Produkte</t>
  </si>
  <si>
    <t>US KILTER GRIPS</t>
  </si>
  <si>
    <t>US Kilter Grips are made by Aragon</t>
  </si>
  <si>
    <t>Weights</t>
  </si>
  <si>
    <t>Set Description</t>
  </si>
  <si>
    <t>Qty of Grips</t>
  </si>
  <si>
    <t>SKU</t>
  </si>
  <si>
    <t>Retail Cost*</t>
  </si>
  <si>
    <t>Total Sets</t>
  </si>
  <si>
    <t>Red      11-12</t>
  </si>
  <si>
    <t>Orange 14-01</t>
  </si>
  <si>
    <t>Yellow 15-12</t>
  </si>
  <si>
    <t>Green 16-16</t>
  </si>
  <si>
    <t>Blue 13-01</t>
  </si>
  <si>
    <t>Purple 07-13</t>
  </si>
  <si>
    <t>Hot Pink 11-26</t>
  </si>
  <si>
    <t>Black  18-01</t>
  </si>
  <si>
    <t>Other Color</t>
  </si>
  <si>
    <t>Total Qty of Grips</t>
  </si>
  <si>
    <t>Total Cost</t>
  </si>
  <si>
    <t>Each Set</t>
  </si>
  <si>
    <t>Total</t>
  </si>
  <si>
    <t>Ian's Curvy Jibs Medium Slick 1</t>
  </si>
  <si>
    <t>KHIP005</t>
  </si>
  <si>
    <t>Ian's Curvy Jibs Medium Slick 2</t>
  </si>
  <si>
    <t>KHIP010</t>
  </si>
  <si>
    <t>NEW</t>
  </si>
  <si>
    <t>Ian's Dakota Jibs Large 1</t>
  </si>
  <si>
    <t>KHIP006</t>
  </si>
  <si>
    <t>Ian's Dakota Jibs Large 2</t>
  </si>
  <si>
    <t>KHIP008</t>
  </si>
  <si>
    <t>Ian's Geo Jibs Large Slick 1</t>
  </si>
  <si>
    <t>KHIP004</t>
  </si>
  <si>
    <t>Ian's Geo Jibs Medium Slick 1</t>
  </si>
  <si>
    <t>KHIP002</t>
  </si>
  <si>
    <t>Ian's Geo Jibs Medium Slick 2</t>
  </si>
  <si>
    <t>KHIP003</t>
  </si>
  <si>
    <t>Ian's Geo Jibs Small Slick 1</t>
  </si>
  <si>
    <t>KHIP001</t>
  </si>
  <si>
    <t>Ian's Anglin Granite Jibs Large 1</t>
  </si>
  <si>
    <t>KHIP007</t>
  </si>
  <si>
    <t>Ian's Anglin Granite Jibs Large 2 - Volume Jibs</t>
  </si>
  <si>
    <t>KHIP009</t>
  </si>
  <si>
    <t>Ian's Anglin Granite Kaiju 5-6</t>
  </si>
  <si>
    <t>KHIP012 (2&amp;3)</t>
  </si>
  <si>
    <t>Ian's Anglin Granite Kaiju 5</t>
  </si>
  <si>
    <t>KHIP012-2</t>
  </si>
  <si>
    <t>Ian's Anglin Granite Kaiju 6</t>
  </si>
  <si>
    <t>KHIP012-3</t>
  </si>
  <si>
    <t>Ian's Anglin Granite Feet Set 1</t>
  </si>
  <si>
    <t>KHIP013</t>
  </si>
  <si>
    <t>Ian's Anglin Granite Feet Set 2</t>
  </si>
  <si>
    <t>KHIP014</t>
  </si>
  <si>
    <t>Ian's Mod Granite Feet Set 1</t>
  </si>
  <si>
    <t>KHIP015</t>
  </si>
  <si>
    <t>Ian's Curvy Granite Jibs Set 1</t>
  </si>
  <si>
    <t>KHIP016</t>
  </si>
  <si>
    <t>Puccio Pinches 2XL 1</t>
  </si>
  <si>
    <t>KHAP001</t>
  </si>
  <si>
    <t>Puccio Pinches 2XL 2</t>
  </si>
  <si>
    <t>KHAP002</t>
  </si>
  <si>
    <t>Jeremy's Lo Riders 2XL Set 1</t>
  </si>
  <si>
    <t>KHJH001</t>
  </si>
  <si>
    <t>Jimmy's Southern Slopers Kaiju 1-3</t>
  </si>
  <si>
    <t>KHJW002</t>
  </si>
  <si>
    <t>Jimmy's Southern Slopers Kaiju 1</t>
  </si>
  <si>
    <t>KHJW002-1</t>
  </si>
  <si>
    <t>Jimmy's Southern Slopers Kaiju 2</t>
  </si>
  <si>
    <t>KHJW002-2</t>
  </si>
  <si>
    <t>Jimmy's Southern Slopers Kaiju 3</t>
  </si>
  <si>
    <t>KHJW002-3</t>
  </si>
  <si>
    <t>soon</t>
  </si>
  <si>
    <t>Jimmy's Southern Slopers 2XL 1 - Multi-Slopers</t>
  </si>
  <si>
    <t>KHJW004</t>
  </si>
  <si>
    <t>Jimmy's Southern Slopers 2XL 2 - Slopers</t>
  </si>
  <si>
    <t>KHJW005</t>
  </si>
  <si>
    <t>Jimmy's Southern Slopers XL 1 - Pinches</t>
  </si>
  <si>
    <t>KHJW003</t>
  </si>
  <si>
    <t>Jimmy's Sandstone Large 1 - Dishes</t>
  </si>
  <si>
    <t>KHJW001</t>
  </si>
  <si>
    <t>Jimmy's Clean Crimps Small 1</t>
  </si>
  <si>
    <t>KHJW006</t>
  </si>
  <si>
    <t>Jimmy's Clean Crimps Small 2</t>
  </si>
  <si>
    <t>KHJW007</t>
  </si>
  <si>
    <t>Stella Kaiju Knobs 1-3</t>
  </si>
  <si>
    <t>KHKD007</t>
  </si>
  <si>
    <t>Stella Kaiju Knobs 1</t>
  </si>
  <si>
    <t>KHKD007-1</t>
  </si>
  <si>
    <t>Stella Kaiju Knobs 2</t>
  </si>
  <si>
    <t>KHKD007-2</t>
  </si>
  <si>
    <t>Stella Kaiju Knobs 3</t>
  </si>
  <si>
    <t>KHKD007-3</t>
  </si>
  <si>
    <t>Stella XL 1 - Puffy Balls</t>
  </si>
  <si>
    <t>KHKD006</t>
  </si>
  <si>
    <t>Stella XL 2 - Granite Junction Puffy Knobs</t>
  </si>
  <si>
    <t>KHKD013</t>
  </si>
  <si>
    <t>Stella Large 1 - Granite Junction Pinches</t>
  </si>
  <si>
    <t>KHKD012</t>
  </si>
  <si>
    <t>Stella Medium 1 - Puffy Incuts</t>
  </si>
  <si>
    <t>KHKD005</t>
  </si>
  <si>
    <t>Stella Medium 2 - Puffy Pinches</t>
  </si>
  <si>
    <t>KHKD008</t>
  </si>
  <si>
    <t>Stella Medium 3 - Granite Junction Pinches</t>
  </si>
  <si>
    <t>KHKD010</t>
  </si>
  <si>
    <t>Stella Medium 4 - Puffy Pinches</t>
  </si>
  <si>
    <t>KHKD011</t>
  </si>
  <si>
    <t>Stella Small 1 - Low Angle Pinches</t>
  </si>
  <si>
    <t>KHKD001</t>
  </si>
  <si>
    <t>Stella Small 2 - Incut Pinches</t>
  </si>
  <si>
    <t>KHKD002</t>
  </si>
  <si>
    <t>Stella Small 3 - Plate Slopers</t>
  </si>
  <si>
    <t>KHKD003</t>
  </si>
  <si>
    <t>Stella XS 1 - Slopey Disks</t>
  </si>
  <si>
    <t>KHKD004</t>
  </si>
  <si>
    <t>Stella XS 2 - Hooded Feet</t>
  </si>
  <si>
    <t>KHKD009</t>
  </si>
  <si>
    <t>Noah Kaiju Huecos 1-3</t>
  </si>
  <si>
    <t>K049</t>
  </si>
  <si>
    <t>NKH1</t>
  </si>
  <si>
    <t>K049-1</t>
  </si>
  <si>
    <t>NKH2</t>
  </si>
  <si>
    <t>K049-2</t>
  </si>
  <si>
    <t>NKH3</t>
  </si>
  <si>
    <t>K049-3</t>
  </si>
  <si>
    <t>Noah Kaiju Huecos 10-12</t>
  </si>
  <si>
    <t>K066</t>
  </si>
  <si>
    <t>NKH10</t>
  </si>
  <si>
    <t>K066-1</t>
  </si>
  <si>
    <t>NKH11</t>
  </si>
  <si>
    <t>K066-2</t>
  </si>
  <si>
    <t>NKH12</t>
  </si>
  <si>
    <t>K066-3</t>
  </si>
  <si>
    <t>Noah Kaiju Huecos 4-6</t>
  </si>
  <si>
    <t>K063</t>
  </si>
  <si>
    <t>NKH4</t>
  </si>
  <si>
    <t>K063-1</t>
  </si>
  <si>
    <t>NKH5</t>
  </si>
  <si>
    <t>K063-2</t>
  </si>
  <si>
    <t>NKH6</t>
  </si>
  <si>
    <t>K063-3</t>
  </si>
  <si>
    <t>Noah Kaiju Huecos 7-9</t>
  </si>
  <si>
    <t>K065</t>
  </si>
  <si>
    <t>NKH7</t>
  </si>
  <si>
    <t>K065-1</t>
  </si>
  <si>
    <t>NKH8</t>
  </si>
  <si>
    <t>K065-2</t>
  </si>
  <si>
    <t>NKH9</t>
  </si>
  <si>
    <t>K065-3</t>
  </si>
  <si>
    <t>Noah Kaiju Knobs 1-3</t>
  </si>
  <si>
    <t>K069</t>
  </si>
  <si>
    <t>NKK1</t>
  </si>
  <si>
    <t>K069-1</t>
  </si>
  <si>
    <t>NKK2</t>
  </si>
  <si>
    <t>K069-2</t>
  </si>
  <si>
    <t>NKK3</t>
  </si>
  <si>
    <t>K069-3</t>
  </si>
  <si>
    <t>Noah Kaiju Roof Slopers 1-3</t>
  </si>
  <si>
    <t>K053</t>
  </si>
  <si>
    <t>NKRS1</t>
  </si>
  <si>
    <t>K053-1</t>
  </si>
  <si>
    <t>NKRS2</t>
  </si>
  <si>
    <t>K053-2</t>
  </si>
  <si>
    <t>NKRS3</t>
  </si>
  <si>
    <t>K053-3</t>
  </si>
  <si>
    <t>Noah 2XL Super Jugs 2</t>
  </si>
  <si>
    <t>K072</t>
  </si>
  <si>
    <t>Noah 2XL Super Jugs 3</t>
  </si>
  <si>
    <t>K073</t>
  </si>
  <si>
    <t>Noah XL 2 Fins</t>
  </si>
  <si>
    <t>K121</t>
  </si>
  <si>
    <t>Noah Large 1 - Pinches</t>
  </si>
  <si>
    <t>K001</t>
  </si>
  <si>
    <t>Noah Large 2 - Low Angle Jugs</t>
  </si>
  <si>
    <t>K007</t>
  </si>
  <si>
    <t>Noah Large 3 - Pinch Jugs</t>
  </si>
  <si>
    <t>K008</t>
  </si>
  <si>
    <t>Noah Large 4 - Jugs</t>
  </si>
  <si>
    <t>K011</t>
  </si>
  <si>
    <t>Noah Large 5 - Over Jugs</t>
  </si>
  <si>
    <t>K054</t>
  </si>
  <si>
    <t>Noah Large 6 - Jugs</t>
  </si>
  <si>
    <t>K060</t>
  </si>
  <si>
    <t>Noah Large 7 - 2 Pad Incut Fins</t>
  </si>
  <si>
    <t>K109</t>
  </si>
  <si>
    <t>Noah Large 8 - 3 Pad Incut Fins</t>
  </si>
  <si>
    <t>K111</t>
  </si>
  <si>
    <t>Noah Large 9 - Plate Fins</t>
  </si>
  <si>
    <t>K116</t>
  </si>
  <si>
    <t>Noah Medium 1 - Mini Jugs</t>
  </si>
  <si>
    <t>K003</t>
  </si>
  <si>
    <t>Noah Medium 2 - Steep Wall Incuts</t>
  </si>
  <si>
    <t>K009</t>
  </si>
  <si>
    <t>Noah Medium 3 - Steep Wall Incuts</t>
  </si>
  <si>
    <t>K012</t>
  </si>
  <si>
    <t>Noah Medium 4 - Pinch Plates</t>
  </si>
  <si>
    <t>K014</t>
  </si>
  <si>
    <t>Noah Medium 5 - Slopey Edges</t>
  </si>
  <si>
    <t>K037</t>
  </si>
  <si>
    <t>Noah Medium 6 - Steep Slots</t>
  </si>
  <si>
    <t>K038</t>
  </si>
  <si>
    <t>Noah Medium 7 - Low Angle Crimps</t>
  </si>
  <si>
    <t>K042</t>
  </si>
  <si>
    <t>Noah Medium 8 - Slots</t>
  </si>
  <si>
    <t>K044</t>
  </si>
  <si>
    <t>Noah Medium 9 - Slots</t>
  </si>
  <si>
    <t>K052</t>
  </si>
  <si>
    <t>Noah Medium 10 - Puffy Incuts</t>
  </si>
  <si>
    <t>K059</t>
  </si>
  <si>
    <t>Noah Medium 11 - Plate Slopers Super Set</t>
  </si>
  <si>
    <t>K078</t>
  </si>
  <si>
    <t>Noah Medium 12 - Puffy Incuts</t>
  </si>
  <si>
    <t>K080</t>
  </si>
  <si>
    <t>Noah Medium 13 - Puffy Incuts</t>
  </si>
  <si>
    <t>K081</t>
  </si>
  <si>
    <t>Noah Medium 14 - Puffy Incuts</t>
  </si>
  <si>
    <t>K084</t>
  </si>
  <si>
    <t>Noah Medium 15 - Plate Slopers</t>
  </si>
  <si>
    <t>K085</t>
  </si>
  <si>
    <t>Noah Medium 16 - Slopey Edges</t>
  </si>
  <si>
    <t>K086</t>
  </si>
  <si>
    <t>Noah Medium 17 - Mini Jugs</t>
  </si>
  <si>
    <t>K087</t>
  </si>
  <si>
    <t>Noah Medium 18 - Flat Seams</t>
  </si>
  <si>
    <t>K095</t>
  </si>
  <si>
    <t>Noah Medium 19 - Plate Slopers</t>
  </si>
  <si>
    <t>K113</t>
  </si>
  <si>
    <t>Noah Medium 20 - Slots</t>
  </si>
  <si>
    <t>K114</t>
  </si>
  <si>
    <t>Noah Medium 21 - Slopey Edges</t>
  </si>
  <si>
    <t>K119</t>
  </si>
  <si>
    <t>Noah Medium 22 - Plate Edges</t>
  </si>
  <si>
    <t>K120</t>
  </si>
  <si>
    <t>Noah Medium 23 - Puffy Incuts</t>
  </si>
  <si>
    <t>K154</t>
  </si>
  <si>
    <t>Noah Medium 24 - Puffy Edges</t>
  </si>
  <si>
    <t>K155</t>
  </si>
  <si>
    <t>Noah Medium 25 - Puffy Edges</t>
  </si>
  <si>
    <t>K156</t>
  </si>
  <si>
    <t>Noah Medium 26 - Mixed Incuts</t>
  </si>
  <si>
    <t>K159</t>
  </si>
  <si>
    <t>Noah Small 1 - Low Angle Crimps</t>
  </si>
  <si>
    <t>K024</t>
  </si>
  <si>
    <t>Noah Small 2 - Steep Wall Incuts</t>
  </si>
  <si>
    <t>K025</t>
  </si>
  <si>
    <t>Noah Small 3 - Crimps</t>
  </si>
  <si>
    <t>K090</t>
  </si>
  <si>
    <t>Noah Small 4 - Crimps</t>
  </si>
  <si>
    <t>K092</t>
  </si>
  <si>
    <t>Noah Small 5 - Rounded Crimps</t>
  </si>
  <si>
    <t>K099</t>
  </si>
  <si>
    <t>Noah Small 6 - 1 Pad Rounded</t>
  </si>
  <si>
    <t>K103</t>
  </si>
  <si>
    <t>Noah Small 7 - 1/2 Pad Rounded Edges</t>
  </si>
  <si>
    <t>K106</t>
  </si>
  <si>
    <t>Noah XS 1 - Steep Feet</t>
  </si>
  <si>
    <t>K020</t>
  </si>
  <si>
    <t>Noah XS 2 - Steep Feet</t>
  </si>
  <si>
    <t>K021</t>
  </si>
  <si>
    <t>Noah XS 3 - Steep Wall Crimps</t>
  </si>
  <si>
    <t>K040</t>
  </si>
  <si>
    <t>Pete's Dualtex Big Comfy Jibs Set 1</t>
  </si>
  <si>
    <t>KHPJ001</t>
  </si>
  <si>
    <t>Sandstone Kaiju Huecos 1-3</t>
  </si>
  <si>
    <t>K126</t>
  </si>
  <si>
    <t>SKH1</t>
  </si>
  <si>
    <t>K126-1</t>
  </si>
  <si>
    <t>SKH2</t>
  </si>
  <si>
    <t>K126-2</t>
  </si>
  <si>
    <t>SKH3</t>
  </si>
  <si>
    <t>K126-3</t>
  </si>
  <si>
    <t>Sandstone Kaiju Stalactites 2-3</t>
  </si>
  <si>
    <t>K133</t>
  </si>
  <si>
    <t>SKS2</t>
  </si>
  <si>
    <t>K133-2</t>
  </si>
  <si>
    <t>SKS3</t>
  </si>
  <si>
    <t>K133-3</t>
  </si>
  <si>
    <t>Sandstone 2XL Huecos 1</t>
  </si>
  <si>
    <t>K128</t>
  </si>
  <si>
    <t>Sandstone 2XL Roof Slopers 1</t>
  </si>
  <si>
    <t>K124</t>
  </si>
  <si>
    <t>Sandstone 2XL Slopers 1</t>
  </si>
  <si>
    <t>K123</t>
  </si>
  <si>
    <t>Sandstone 2XL Slopers 2</t>
  </si>
  <si>
    <t>K127</t>
  </si>
  <si>
    <t>Sandstone XL 1 - Slopers</t>
  </si>
  <si>
    <t>K061</t>
  </si>
  <si>
    <t>Sandstone XL 2 - Pinches</t>
  </si>
  <si>
    <t>K122</t>
  </si>
  <si>
    <t>Sandstone XL 3 - Slopey Pinches</t>
  </si>
  <si>
    <t>K130</t>
  </si>
  <si>
    <t>Sandstone XL 4 - Jugs</t>
  </si>
  <si>
    <t>K139</t>
  </si>
  <si>
    <t>Sandstone XL 5 - Jugs</t>
  </si>
  <si>
    <t>K140</t>
  </si>
  <si>
    <t>Sandstone Large 1 - Seams</t>
  </si>
  <si>
    <t>K033</t>
  </si>
  <si>
    <t>Sandstone Large 2 - Flakes and Pockets</t>
  </si>
  <si>
    <t>K035</t>
  </si>
  <si>
    <t>Sandstone Large 3 - Pocket Seams</t>
  </si>
  <si>
    <t>K107</t>
  </si>
  <si>
    <t>Sandstone Large 4 - Seams</t>
  </si>
  <si>
    <t>K108</t>
  </si>
  <si>
    <t>Sandstone Large 6 - Edges</t>
  </si>
  <si>
    <t>K134</t>
  </si>
  <si>
    <t>Sandstone Large 7 - Pinches</t>
  </si>
  <si>
    <t>K135</t>
  </si>
  <si>
    <t>Sandstone Large 8 - Slopey Incuts</t>
  </si>
  <si>
    <t>K137</t>
  </si>
  <si>
    <t>Sandstone Large 9 - Pinches</t>
  </si>
  <si>
    <t>K148</t>
  </si>
  <si>
    <t>Sandstone Large 10 - Jugs</t>
  </si>
  <si>
    <t>K152</t>
  </si>
  <si>
    <t>Sandstone Medium 1 - Mini Jugs</t>
  </si>
  <si>
    <t>K002</t>
  </si>
  <si>
    <t>Sandstone Medium 2 - Slots</t>
  </si>
  <si>
    <t>K029</t>
  </si>
  <si>
    <t>Sandstone Medium 3 - Incuts</t>
  </si>
  <si>
    <t>K032</t>
  </si>
  <si>
    <t>Sandstone Medium 4 - Puffy Edges</t>
  </si>
  <si>
    <t>K104</t>
  </si>
  <si>
    <t>Sandstone Medium 5 - Plate Slopers</t>
  </si>
  <si>
    <t>K115</t>
  </si>
  <si>
    <t>Sandstone Medium 6 - Incuts</t>
  </si>
  <si>
    <t>K136</t>
  </si>
  <si>
    <t>Sandstone Medium 7 - Edges and Incuts</t>
  </si>
  <si>
    <t>K138</t>
  </si>
  <si>
    <t>Sandstone Medium 8 - Incuts and Edges</t>
  </si>
  <si>
    <t>K141</t>
  </si>
  <si>
    <t>Sandstone Medium 9 - Puffy Incuts</t>
  </si>
  <si>
    <t>K142</t>
  </si>
  <si>
    <t>Sandstone Medium 10 - Incuts</t>
  </si>
  <si>
    <t>K143</t>
  </si>
  <si>
    <t>Sandstone Medium 11 - Incuts</t>
  </si>
  <si>
    <t>K144</t>
  </si>
  <si>
    <t>Sandstone Medium 12 - Edges</t>
  </si>
  <si>
    <t>K146</t>
  </si>
  <si>
    <t>Sandstone Medium 13 - Incuts</t>
  </si>
  <si>
    <t>K150</t>
  </si>
  <si>
    <t>Sandstone Medium 14 - Jugs or Mini Jugs</t>
  </si>
  <si>
    <t>K151</t>
  </si>
  <si>
    <t>Sandstone Medium 15 - Plate Slopers</t>
  </si>
  <si>
    <t>K153</t>
  </si>
  <si>
    <t>Sandstone Small 1 - Plate Slopers</t>
  </si>
  <si>
    <t>K145</t>
  </si>
  <si>
    <t>Sandstone Small 2 - Wave Edges</t>
  </si>
  <si>
    <t>K157</t>
  </si>
  <si>
    <t>Sandstone Small 3 - Wave Edges</t>
  </si>
  <si>
    <t>K158</t>
  </si>
  <si>
    <t>Sandstone XS 1 - Steep Feet</t>
  </si>
  <si>
    <t>K147</t>
  </si>
  <si>
    <t>Sandstone XS 2 - Plate Sloper Feet</t>
  </si>
  <si>
    <t>K149</t>
  </si>
  <si>
    <t>Teagan Kaiju Stalactites 1-3</t>
  </si>
  <si>
    <t>K047</t>
  </si>
  <si>
    <t>TKST1</t>
  </si>
  <si>
    <t>K047-1</t>
  </si>
  <si>
    <t>TKST2</t>
  </si>
  <si>
    <t>K047-2</t>
  </si>
  <si>
    <t>TKST3</t>
  </si>
  <si>
    <t>K047-3</t>
  </si>
  <si>
    <t>Teagan 2XL Slopers 1</t>
  </si>
  <si>
    <t>K074</t>
  </si>
  <si>
    <t>Teagan Large 1 - Flakes and Pinches</t>
  </si>
  <si>
    <t>K034</t>
  </si>
  <si>
    <t>Teagan Large 2 - Horns and Knobs</t>
  </si>
  <si>
    <t>K036</t>
  </si>
  <si>
    <t>Teagan Large 3 - Slopers</t>
  </si>
  <si>
    <t>K118</t>
  </si>
  <si>
    <t>Teagan Medium 1 - Mini Jugs</t>
  </si>
  <si>
    <t>K013</t>
  </si>
  <si>
    <t>Teagan Medium 2 - Incuts</t>
  </si>
  <si>
    <t>K022</t>
  </si>
  <si>
    <t>Teagan Medium 3 - Pinches and Low Angle Crimps</t>
  </si>
  <si>
    <t>K026</t>
  </si>
  <si>
    <t>Teagan Medium 4 - Low Angle Pinches</t>
  </si>
  <si>
    <t>K041</t>
  </si>
  <si>
    <t>Teagan Medium 5 - Mini Jugs</t>
  </si>
  <si>
    <t>K043</t>
  </si>
  <si>
    <t>Teagan Medium 6 - Slopers</t>
  </si>
  <si>
    <t>K045</t>
  </si>
  <si>
    <t>Teagan XS 1 - Steep Feet</t>
  </si>
  <si>
    <t>K018</t>
  </si>
  <si>
    <t>Teagan XS 2 - Steep Feet</t>
  </si>
  <si>
    <t>K019</t>
  </si>
  <si>
    <t>Will's Granite Kaiju 1-3</t>
  </si>
  <si>
    <t>KHWA015</t>
  </si>
  <si>
    <t>WGK1</t>
  </si>
  <si>
    <t>KHWA15-1</t>
  </si>
  <si>
    <t>WGK2</t>
  </si>
  <si>
    <t>KHWA15-2</t>
  </si>
  <si>
    <t>WGK3</t>
  </si>
  <si>
    <t>KHWA15-3</t>
  </si>
  <si>
    <t>Will's Granite 2XL 1 - Jugs</t>
  </si>
  <si>
    <t>KHWA014</t>
  </si>
  <si>
    <t>Will's Granite 2XL 2 - Slopers</t>
  </si>
  <si>
    <t>KHWA016</t>
  </si>
  <si>
    <t>Will's Granite XL 1 - Blocks</t>
  </si>
  <si>
    <t>KHWA013</t>
  </si>
  <si>
    <t>Will's Granite XL 2 - Plates</t>
  </si>
  <si>
    <t>KHWA018</t>
  </si>
  <si>
    <t>Will's Granite XL 4 - Plate Jugs</t>
  </si>
  <si>
    <t>KHWA020</t>
  </si>
  <si>
    <t>Will's Granite Large 1 - Slopers</t>
  </si>
  <si>
    <t>KHWA002</t>
  </si>
  <si>
    <t>Will's Granite Large 2 - Slopers</t>
  </si>
  <si>
    <t>KHWA008</t>
  </si>
  <si>
    <t>Will's Granite Large 3 - Pinches</t>
  </si>
  <si>
    <t>KHWA009</t>
  </si>
  <si>
    <t>Will's Granite Large 4 - Dishes</t>
  </si>
  <si>
    <t>KHWA011</t>
  </si>
  <si>
    <t>Will's Granite Large 5 - Pinches</t>
  </si>
  <si>
    <t>KHWA012</t>
  </si>
  <si>
    <t>Will's Granite Large 6 - Pinches</t>
  </si>
  <si>
    <t>KHWA017</t>
  </si>
  <si>
    <t>Will's Lost Slots 1</t>
  </si>
  <si>
    <t>KHWA001</t>
  </si>
  <si>
    <t>Will's Granite Medium 1 - Mini Jugs</t>
  </si>
  <si>
    <t>KHWA003</t>
  </si>
  <si>
    <t>Will's Granite Medium 2 - Slopers</t>
  </si>
  <si>
    <t>KHWA006</t>
  </si>
  <si>
    <t>Will's Granite Medium 3 - Steep Crimpers</t>
  </si>
  <si>
    <t>KHWA007</t>
  </si>
  <si>
    <t>Will's Granite Medium 5 - Incuts</t>
  </si>
  <si>
    <t>KHWA022</t>
  </si>
  <si>
    <t>Will's Granite Small 1 - Crimps</t>
  </si>
  <si>
    <t>KHWA005</t>
  </si>
  <si>
    <t>Will's Granite Small 2 - Dishes</t>
  </si>
  <si>
    <t>KHWA010</t>
  </si>
  <si>
    <t>Will's Granite XS 1 - Feet</t>
  </si>
  <si>
    <t>KHWA004</t>
  </si>
  <si>
    <t>Winter Kaiju Huecos 1-3</t>
  </si>
  <si>
    <t>K048</t>
  </si>
  <si>
    <t>WKH1</t>
  </si>
  <si>
    <t>K048-1</t>
  </si>
  <si>
    <t>WKH2</t>
  </si>
  <si>
    <t>K048-2</t>
  </si>
  <si>
    <t>WKH3</t>
  </si>
  <si>
    <t>K048-3</t>
  </si>
  <si>
    <t>Winter Kaiju Roof Slopers 1-3</t>
  </si>
  <si>
    <t>K068</t>
  </si>
  <si>
    <t>WKRS1</t>
  </si>
  <si>
    <t>K068-1</t>
  </si>
  <si>
    <t>WKRS2</t>
  </si>
  <si>
    <t>K068-2</t>
  </si>
  <si>
    <t>WKRS3</t>
  </si>
  <si>
    <t>K068-3</t>
  </si>
  <si>
    <t>Winter Kaiju Slopers 1-3</t>
  </si>
  <si>
    <t>K067</t>
  </si>
  <si>
    <t>WKS1</t>
  </si>
  <si>
    <t>K067-1</t>
  </si>
  <si>
    <t>WKS2</t>
  </si>
  <si>
    <t>K067-2</t>
  </si>
  <si>
    <t>WKS3</t>
  </si>
  <si>
    <t>K067-3</t>
  </si>
  <si>
    <t>Winter 2XL Super Jugs 1</t>
  </si>
  <si>
    <t>K125</t>
  </si>
  <si>
    <t>Winter XL 1 - Slugs</t>
  </si>
  <si>
    <t>K076</t>
  </si>
  <si>
    <t>Winter Large 1 - Low Angle Jugs</t>
  </si>
  <si>
    <t>K005</t>
  </si>
  <si>
    <t>Winter Large 2 - Jugs</t>
  </si>
  <si>
    <t>K006</t>
  </si>
  <si>
    <t>Winter Large 3 - Medium Angle Jugs</t>
  </si>
  <si>
    <t>K030</t>
  </si>
  <si>
    <t>Winter Large 4 - Jugs</t>
  </si>
  <si>
    <t>K031</t>
  </si>
  <si>
    <t>Winter Large 5 - Jugs</t>
  </si>
  <si>
    <t>K051</t>
  </si>
  <si>
    <t>Winter Large 6 - Jugs</t>
  </si>
  <si>
    <t>K058</t>
  </si>
  <si>
    <t>Winter Large 8 - Incut Fins</t>
  </si>
  <si>
    <t>K088</t>
  </si>
  <si>
    <t>Winter Large 9 - Jugs</t>
  </si>
  <si>
    <t>K096</t>
  </si>
  <si>
    <t>Winter Large 10 - Plate Slopers</t>
  </si>
  <si>
    <t>K097</t>
  </si>
  <si>
    <t>Winter Large 11 - Incut Fins</t>
  </si>
  <si>
    <t>K098</t>
  </si>
  <si>
    <t>Winter Large 12 - 3 Pad Incut Fins</t>
  </si>
  <si>
    <t>K110</t>
  </si>
  <si>
    <t>Winter Medium 1 - Low Angle Incuts</t>
  </si>
  <si>
    <t>K010</t>
  </si>
  <si>
    <t>Winter Medium 2 - Medium Jugs</t>
  </si>
  <si>
    <t>K015</t>
  </si>
  <si>
    <t>Winter Medium 3 - Steep Wall Incuts</t>
  </si>
  <si>
    <t>K023</t>
  </si>
  <si>
    <t>Winter Medium 4 - Medium Jugs</t>
  </si>
  <si>
    <t>K050</t>
  </si>
  <si>
    <t>Winter Medium 5 - Puffy Incuts</t>
  </si>
  <si>
    <t>K055</t>
  </si>
  <si>
    <t>Winter Medium 6 - Puffy Incuts</t>
  </si>
  <si>
    <t>K056</t>
  </si>
  <si>
    <t>Winter Medium 7 - Puffy Incuts</t>
  </si>
  <si>
    <t>K057</t>
  </si>
  <si>
    <t>Winter Medium 8 - Puffy Incuts</t>
  </si>
  <si>
    <t>K077</t>
  </si>
  <si>
    <t>Winter Medium 9 - Puffy Incuts</t>
  </si>
  <si>
    <t>K082</t>
  </si>
  <si>
    <t>Winter Medium 10 - Puffy Incut Edges</t>
  </si>
  <si>
    <t>K083</t>
  </si>
  <si>
    <t>Winter Medium 11 - Incut Fins</t>
  </si>
  <si>
    <t>K094</t>
  </si>
  <si>
    <t>Winter Medium 12 - 1 Pad Incut Fins</t>
  </si>
  <si>
    <t>K100</t>
  </si>
  <si>
    <t>Winter Medium 13 - Plate Slopers</t>
  </si>
  <si>
    <t>K105</t>
  </si>
  <si>
    <t>Winter Medium 14 - Hooded Edges</t>
  </si>
  <si>
    <t>K112</t>
  </si>
  <si>
    <t>Winter Medium 15 - Plate Slopers</t>
  </si>
  <si>
    <t>K117</t>
  </si>
  <si>
    <t>Winter Small 1 - Steep Crimps</t>
  </si>
  <si>
    <t>K004</t>
  </si>
  <si>
    <t>Winter Small 2 - Incut Crimps</t>
  </si>
  <si>
    <t>K016</t>
  </si>
  <si>
    <t>Winter Small 3 - Hooded Crimps</t>
  </si>
  <si>
    <t>K017</t>
  </si>
  <si>
    <t>Winter Small 4 - Incut Crimps</t>
  </si>
  <si>
    <t>K039</t>
  </si>
  <si>
    <t>Winter Small 5 - Low Angle Crimps</t>
  </si>
  <si>
    <t>K046</t>
  </si>
  <si>
    <t>Winter Small 6 - Puffy Crimps</t>
  </si>
  <si>
    <t>K079</t>
  </si>
  <si>
    <t>Winter Small 7 - Crimps</t>
  </si>
  <si>
    <t>K091</t>
  </si>
  <si>
    <t>Winter Small 8 - Crimps</t>
  </si>
  <si>
    <t>K093</t>
  </si>
  <si>
    <t>Winter Small 9 - 2 Pad Incut Edges</t>
  </si>
  <si>
    <t>K102</t>
  </si>
  <si>
    <t>Winter XS 1 - Steep Feet</t>
  </si>
  <si>
    <t>K027</t>
  </si>
  <si>
    <t>Winter XS 2 - Steep Feet</t>
  </si>
  <si>
    <t>K028</t>
  </si>
  <si>
    <t>Winter XS 3 - Slopey Feet</t>
  </si>
  <si>
    <t>K101</t>
  </si>
  <si>
    <t>Hold Weight:</t>
  </si>
  <si>
    <t>Totals:</t>
  </si>
  <si>
    <t>Shirts</t>
  </si>
  <si>
    <t>Total Grips:</t>
  </si>
  <si>
    <t>GRIPS TOTAL COST:</t>
  </si>
  <si>
    <t>Item</t>
  </si>
  <si>
    <t>Cost</t>
  </si>
  <si>
    <t>Qty</t>
  </si>
  <si>
    <t>K Tee</t>
  </si>
  <si>
    <t>€ 20</t>
  </si>
  <si>
    <t xml:space="preserve"> (we will add cost for this or you can calculate. 5% on extended colors/UV) Extended Colors:</t>
  </si>
  <si>
    <t>K Tank (Unisex or W)</t>
  </si>
  <si>
    <t>Shirts Total</t>
  </si>
  <si>
    <t>Double Ringer Tank</t>
  </si>
  <si>
    <t>€ 25</t>
  </si>
  <si>
    <t>PRODUCT TOTAL:</t>
  </si>
  <si>
    <t>Baseball Shirt</t>
  </si>
  <si>
    <t>Turntable K Hoody</t>
  </si>
  <si>
    <t>€ 45</t>
  </si>
  <si>
    <t>sum</t>
  </si>
  <si>
    <t>ORDER TOTAL:</t>
  </si>
  <si>
    <t>shipping in Germany</t>
  </si>
  <si>
    <t>offer follows</t>
  </si>
  <si>
    <t>TOTAL DUE:</t>
  </si>
  <si>
    <t xml:space="preserve"> </t>
  </si>
  <si>
    <t>EU Produkte</t>
  </si>
  <si>
    <t>KILTER GRIPS EUROPE</t>
  </si>
  <si>
    <t>EU Kilter Grips are made by COMPOSITE X - DANNOMOND</t>
  </si>
  <si>
    <t>Weight (kg)</t>
  </si>
  <si>
    <t>Retail Cost EURO</t>
  </si>
  <si>
    <t>Traffic Red</t>
  </si>
  <si>
    <t>Fluoro Orange</t>
  </si>
  <si>
    <t>Bright Yellow</t>
  </si>
  <si>
    <t>Fluoro Green</t>
  </si>
  <si>
    <t>Sky Blue</t>
  </si>
  <si>
    <t>Signal Violet</t>
  </si>
  <si>
    <t>Fluoro Pink</t>
  </si>
  <si>
    <t>Jet Black</t>
  </si>
  <si>
    <t>Any Color</t>
  </si>
  <si>
    <t>Brushed Sandstone Jibs Set 1</t>
  </si>
  <si>
    <t>KX001</t>
  </si>
  <si>
    <t>Brushed Sandstone Jibs Set 2</t>
  </si>
  <si>
    <t>KX002</t>
  </si>
  <si>
    <t>Brushed Sandstone Jibs Set 3</t>
  </si>
  <si>
    <t>KX003</t>
  </si>
  <si>
    <t>Brushed Sandstone Jibs Set 4</t>
  </si>
  <si>
    <t>KX004</t>
  </si>
  <si>
    <t>Brushed Sandstone Jibs Set 5</t>
  </si>
  <si>
    <t>KX008</t>
  </si>
  <si>
    <t>Brushed Sandstone Jibs Set 6</t>
  </si>
  <si>
    <t>KX009</t>
  </si>
  <si>
    <t>Brushed Sandstone Jibs Set 7</t>
  </si>
  <si>
    <t>KX010</t>
  </si>
  <si>
    <t>Brushed Sandstone Jibs Set 8</t>
  </si>
  <si>
    <t>KX028</t>
  </si>
  <si>
    <t>Brushed Sandstone Jibs Set 9 - Rails</t>
  </si>
  <si>
    <t>KX032</t>
  </si>
  <si>
    <t>Brushed Sandstone Jibs Set 10 - Slopers</t>
  </si>
  <si>
    <t>KX033</t>
  </si>
  <si>
    <t>Font Jib Plates Large Set 1</t>
  </si>
  <si>
    <t>KX005</t>
  </si>
  <si>
    <t>Font Jib Plates Large Set 2</t>
  </si>
  <si>
    <t>KX006</t>
  </si>
  <si>
    <t>Noah XL 3 - Rails</t>
  </si>
  <si>
    <t>KX039</t>
  </si>
  <si>
    <t>Noah L 1 - Rails</t>
  </si>
  <si>
    <t>KX040</t>
  </si>
  <si>
    <t>Sandstone Kaiju 1-2 - Ledges</t>
  </si>
  <si>
    <t>KX018</t>
  </si>
  <si>
    <t>Sandstone 2XL Set 1 - Super Jugs</t>
  </si>
  <si>
    <t>KX011</t>
  </si>
  <si>
    <t>Sandstone 2XL Set 2 - Jugs</t>
  </si>
  <si>
    <t>KX012</t>
  </si>
  <si>
    <t>Sandstone 2XL Set 3 - Jugs</t>
  </si>
  <si>
    <t>KX013</t>
  </si>
  <si>
    <t>Sandstone 2XL Set 4 - Jugs</t>
  </si>
  <si>
    <t>KX014</t>
  </si>
  <si>
    <t>Sandstone 2XL Set 5 - Super Jugs</t>
  </si>
  <si>
    <t>KX017</t>
  </si>
  <si>
    <t>Sandstone 2XL Set 6 - Mixed Set</t>
  </si>
  <si>
    <t>KX030</t>
  </si>
  <si>
    <t>Sandstone XL 1 - Fins</t>
  </si>
  <si>
    <t>KX007</t>
  </si>
  <si>
    <t>Sandstone XL 2 - Jugs</t>
  </si>
  <si>
    <t>KX016</t>
  </si>
  <si>
    <t>KX025</t>
  </si>
  <si>
    <t>KX044</t>
  </si>
  <si>
    <t>Sandstone Large 1 - Jugs</t>
  </si>
  <si>
    <t>KX015</t>
  </si>
  <si>
    <t>Sandstone Large 2 - Mini Jugs and Incuts</t>
  </si>
  <si>
    <t>KX045</t>
  </si>
  <si>
    <t>Sandstone Mega Jibs Set 1 - Big Hueco</t>
  </si>
  <si>
    <t>KX026</t>
  </si>
  <si>
    <t>Sandstone Jibs Set 1 - Edges and Incuts</t>
  </si>
  <si>
    <t>KX027</t>
  </si>
  <si>
    <t>Granite Kaiju 1-3 Roof Slopers</t>
  </si>
  <si>
    <t>KX022</t>
  </si>
  <si>
    <t>Granite 2XL Set 1 - Super Jugs</t>
  </si>
  <si>
    <t>KX019</t>
  </si>
  <si>
    <t>Granite Mega Jibs Set 1 - Granite Plate</t>
  </si>
  <si>
    <t>KX029</t>
  </si>
  <si>
    <t>Granite Jibs Set 1</t>
  </si>
  <si>
    <t>KX031</t>
  </si>
  <si>
    <t>Granite Teagan 2XL Set 1 - Mixed Set</t>
  </si>
  <si>
    <t>KX021</t>
  </si>
  <si>
    <t>Granite Teagan XL Set 1 - Pinches</t>
  </si>
  <si>
    <t>KX020</t>
  </si>
  <si>
    <t>Jeremy Ho Lo Riders Kaiju 7-8 - Crescents</t>
  </si>
  <si>
    <t>KXJH003</t>
  </si>
  <si>
    <t>Jeremy Ho Lo Riders XL 1 - Crescents</t>
  </si>
  <si>
    <t>KXJH004</t>
  </si>
  <si>
    <t>Jeremy Ho Lo Riders XL 2 - Crescents</t>
  </si>
  <si>
    <t>KXJH005</t>
  </si>
  <si>
    <t>Jeremy Ho Lo Riders XL 3 - Pinches</t>
  </si>
  <si>
    <t>KXJH006</t>
  </si>
  <si>
    <t>Jeremy Ho Lo Riders XL 4 - Pinches</t>
  </si>
  <si>
    <t>KXJH007</t>
  </si>
  <si>
    <t>Jeremy Ho Lo Riders L 1 - Crescents</t>
  </si>
  <si>
    <t>KXJH008</t>
  </si>
  <si>
    <t>Jeremy Ho Lo Riders L 2 - Crescents</t>
  </si>
  <si>
    <t>KXJH009</t>
  </si>
</sst>
</file>

<file path=xl/styles.xml><?xml version="1.0" encoding="utf-8"?>
<styleSheet xmlns="http://schemas.openxmlformats.org/spreadsheetml/2006/main">
  <numFmts count="11">
    <numFmt numFmtId="0" formatCode="General"/>
    <numFmt numFmtId="59" formatCode="#,##0.00&quot; &quot;[$€-2];&quot;-&quot;#,##0.00&quot; &quot;[$€-2]"/>
    <numFmt numFmtId="60" formatCode="0.0%"/>
    <numFmt numFmtId="61" formatCode="[$€-2]&quot; &quot;0.00"/>
    <numFmt numFmtId="62" formatCode="[$€-2]&quot; &quot;#,##0.00"/>
    <numFmt numFmtId="63" formatCode="[$$-409]#,##0.00&quot; &quot;;&quot;($&quot;#,##0.00)"/>
    <numFmt numFmtId="64" formatCode="[$$-409]&quot; &quot;#,##0.00"/>
    <numFmt numFmtId="65" formatCode="0.000%"/>
    <numFmt numFmtId="66" formatCode="[$€-2]&quot; &quot;0"/>
    <numFmt numFmtId="67" formatCode="00000"/>
    <numFmt numFmtId="68" formatCode="0.000"/>
  </numFmts>
  <fonts count="33">
    <font>
      <b val="1"/>
      <sz val="18"/>
      <color indexed="8"/>
      <name val="Stardos Stencil"/>
    </font>
    <font>
      <b val="1"/>
      <sz val="12"/>
      <color indexed="8"/>
      <name val="Stardos Stencil"/>
    </font>
    <font>
      <b val="1"/>
      <sz val="14"/>
      <color indexed="8"/>
      <name val="Stardos Stencil"/>
    </font>
    <font>
      <sz val="12"/>
      <color indexed="8"/>
      <name val="Helvetica Neue"/>
    </font>
    <font>
      <b val="1"/>
      <u val="single"/>
      <sz val="12"/>
      <color indexed="11"/>
      <name val="Stardos Stencil"/>
    </font>
    <font>
      <b val="1"/>
      <sz val="23"/>
      <color indexed="8"/>
      <name val="Stardos Stencil"/>
    </font>
    <font>
      <b val="1"/>
      <sz val="11"/>
      <color indexed="8"/>
      <name val="Stardos Stencil"/>
    </font>
    <font>
      <u val="single"/>
      <sz val="11"/>
      <color indexed="11"/>
      <name val="Calibri"/>
    </font>
    <font>
      <b val="1"/>
      <sz val="11"/>
      <color indexed="8"/>
      <name val="Droid Sans"/>
    </font>
    <font>
      <sz val="10"/>
      <color indexed="14"/>
      <name val="Droid Sans"/>
    </font>
    <font>
      <b val="1"/>
      <sz val="11"/>
      <color indexed="12"/>
      <name val="Droid Sans"/>
    </font>
    <font>
      <b val="1"/>
      <sz val="9"/>
      <color indexed="8"/>
      <name val="Droid Sans"/>
    </font>
    <font>
      <b val="1"/>
      <sz val="14"/>
      <color indexed="8"/>
      <name val="Droid Sans"/>
    </font>
    <font>
      <sz val="11"/>
      <color indexed="8"/>
      <name val="Arial"/>
    </font>
    <font>
      <sz val="9"/>
      <color indexed="8"/>
      <name val="Arial"/>
    </font>
    <font>
      <b val="1"/>
      <sz val="10"/>
      <color indexed="16"/>
      <name val="Stardos Stencil"/>
    </font>
    <font>
      <b val="1"/>
      <sz val="48"/>
      <color indexed="8"/>
      <name val="Stardos Stencil"/>
    </font>
    <font>
      <b val="1"/>
      <sz val="8"/>
      <color indexed="8"/>
      <name val="Stardos Stencil"/>
    </font>
    <font>
      <b val="1"/>
      <sz val="8"/>
      <color indexed="12"/>
      <name val="Stardos Stencil"/>
    </font>
    <font>
      <b val="1"/>
      <i val="1"/>
      <sz val="8"/>
      <color indexed="8"/>
      <name val="Stardos Stencil"/>
    </font>
    <font>
      <b val="1"/>
      <sz val="8"/>
      <color indexed="25"/>
      <name val="Stardos Stencil"/>
    </font>
    <font>
      <b val="1"/>
      <sz val="8"/>
      <color indexed="27"/>
      <name val="Stardos Stencil"/>
    </font>
    <font>
      <b val="1"/>
      <sz val="8"/>
      <color indexed="17"/>
      <name val="Stardos Stencil"/>
    </font>
    <font>
      <sz val="11"/>
      <color indexed="8"/>
      <name val="Helvetica Neue"/>
    </font>
    <font>
      <b val="1"/>
      <i val="1"/>
      <sz val="18"/>
      <color indexed="8"/>
      <name val="Stardos Stencil"/>
    </font>
    <font>
      <b val="1"/>
      <sz val="24"/>
      <color indexed="8"/>
      <name val="Stardos Stencil"/>
    </font>
    <font>
      <b val="1"/>
      <i val="1"/>
      <sz val="8"/>
      <color indexed="12"/>
      <name val="Stardos Stencil"/>
    </font>
    <font>
      <b val="1"/>
      <u val="single"/>
      <sz val="8"/>
      <color indexed="12"/>
      <name val="Stardos Stencil"/>
    </font>
    <font>
      <b val="1"/>
      <u val="single"/>
      <sz val="12"/>
      <color indexed="12"/>
      <name val="Stardos Stencil"/>
    </font>
    <font>
      <b val="1"/>
      <i val="1"/>
      <sz val="10"/>
      <color indexed="8"/>
      <name val="Stardos Stencil"/>
    </font>
    <font>
      <b val="1"/>
      <sz val="10"/>
      <color indexed="8"/>
      <name val="Stardos Stencil"/>
    </font>
    <font>
      <b val="1"/>
      <sz val="14"/>
      <color indexed="17"/>
      <name val="Calibri"/>
    </font>
    <font>
      <sz val="11"/>
      <color indexed="8"/>
      <name val="Calibri"/>
    </font>
  </fonts>
  <fills count="1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9"/>
        <bgColor auto="1"/>
      </patternFill>
    </fill>
  </fills>
  <borders count="39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/>
      <diagonal/>
    </border>
    <border>
      <left style="thin">
        <color indexed="8"/>
      </left>
      <right/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8"/>
      </right>
      <top/>
      <bottom/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13"/>
      </left>
      <right style="thin">
        <color indexed="8"/>
      </right>
      <top/>
      <bottom style="thin">
        <color indexed="13"/>
      </bottom>
      <diagonal/>
    </border>
    <border>
      <left style="thin">
        <color indexed="8"/>
      </left>
      <right/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58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fillId="4" borderId="1" applyNumberFormat="0" applyFont="1" applyFill="1" applyBorder="1" applyAlignment="1" applyProtection="0">
      <alignment vertical="center"/>
    </xf>
    <xf numFmtId="0" fontId="0" fillId="4" borderId="2" applyNumberFormat="0" applyFont="1" applyFill="1" applyBorder="1" applyAlignment="1" applyProtection="0">
      <alignment vertical="center"/>
    </xf>
    <xf numFmtId="0" fontId="0" fillId="4" borderId="3" applyNumberFormat="0" applyFont="1" applyFill="1" applyBorder="1" applyAlignment="1" applyProtection="0">
      <alignment vertical="center"/>
    </xf>
    <xf numFmtId="0" fontId="0" fillId="4" borderId="4" applyNumberFormat="0" applyFont="1" applyFill="1" applyBorder="1" applyAlignment="1" applyProtection="0">
      <alignment vertical="center"/>
    </xf>
    <xf numFmtId="0" fontId="0" fillId="4" borderId="5" applyNumberFormat="0" applyFont="1" applyFill="1" applyBorder="1" applyAlignment="1" applyProtection="0">
      <alignment vertical="center"/>
    </xf>
    <xf numFmtId="0" fontId="0" fillId="4" borderId="6" applyNumberFormat="0" applyFont="1" applyFill="1" applyBorder="1" applyAlignment="1" applyProtection="0">
      <alignment vertical="center"/>
    </xf>
    <xf numFmtId="49" fontId="6" fillId="4" borderId="5" applyNumberFormat="1" applyFont="1" applyFill="1" applyBorder="1" applyAlignment="1" applyProtection="0">
      <alignment horizontal="center" vertical="bottom"/>
    </xf>
    <xf numFmtId="0" fontId="0" fillId="4" borderId="5" applyNumberFormat="0" applyFont="1" applyFill="1" applyBorder="1" applyAlignment="1" applyProtection="0">
      <alignment vertical="bottom"/>
    </xf>
    <xf numFmtId="49" fontId="8" fillId="4" borderId="5" applyNumberFormat="1" applyFont="1" applyFill="1" applyBorder="1" applyAlignment="1" applyProtection="0">
      <alignment horizontal="center" vertical="center"/>
    </xf>
    <xf numFmtId="0" fontId="8" fillId="4" borderId="4" applyNumberFormat="0" applyFont="1" applyFill="1" applyBorder="1" applyAlignment="1" applyProtection="0">
      <alignment horizontal="center" vertical="center"/>
    </xf>
    <xf numFmtId="0" fontId="8" fillId="4" borderId="5" applyNumberFormat="0" applyFont="1" applyFill="1" applyBorder="1" applyAlignment="1" applyProtection="0">
      <alignment horizontal="center" vertical="center"/>
    </xf>
    <xf numFmtId="0" fontId="8" fillId="4" borderId="6" applyNumberFormat="0" applyFont="1" applyFill="1" applyBorder="1" applyAlignment="1" applyProtection="0">
      <alignment horizontal="center" vertical="center"/>
    </xf>
    <xf numFmtId="49" fontId="8" fillId="4" borderId="5" applyNumberFormat="1" applyFont="1" applyFill="1" applyBorder="1" applyAlignment="1" applyProtection="0">
      <alignment horizontal="left" vertical="center"/>
    </xf>
    <xf numFmtId="49" fontId="8" fillId="4" borderId="5" applyNumberFormat="1" applyFont="1" applyFill="1" applyBorder="1" applyAlignment="1" applyProtection="0">
      <alignment horizontal="right" vertical="center"/>
    </xf>
    <xf numFmtId="0" fontId="8" fillId="5" borderId="5" applyNumberFormat="0" applyFont="1" applyFill="1" applyBorder="1" applyAlignment="1" applyProtection="0">
      <alignment horizontal="center" vertical="bottom"/>
    </xf>
    <xf numFmtId="1" fontId="8" fillId="4" borderId="4" applyNumberFormat="1" applyFont="1" applyFill="1" applyBorder="1" applyAlignment="1" applyProtection="0">
      <alignment horizontal="center" vertical="center"/>
    </xf>
    <xf numFmtId="1" fontId="8" fillId="4" borderId="5" applyNumberFormat="1" applyFont="1" applyFill="1" applyBorder="1" applyAlignment="1" applyProtection="0">
      <alignment horizontal="center" vertical="center"/>
    </xf>
    <xf numFmtId="1" fontId="8" fillId="5" borderId="5" applyNumberFormat="1" applyFont="1" applyFill="1" applyBorder="1" applyAlignment="1" applyProtection="0">
      <alignment horizontal="center" vertical="center"/>
    </xf>
    <xf numFmtId="1" fontId="8" fillId="4" borderId="6" applyNumberFormat="1" applyFont="1" applyFill="1" applyBorder="1" applyAlignment="1" applyProtection="0">
      <alignment horizontal="center" vertical="center"/>
    </xf>
    <xf numFmtId="59" fontId="8" fillId="4" borderId="5" applyNumberFormat="1" applyFont="1" applyFill="1" applyBorder="1" applyAlignment="1" applyProtection="0">
      <alignment horizontal="center" vertical="center"/>
    </xf>
    <xf numFmtId="60" fontId="8" fillId="4" borderId="5" applyNumberFormat="1" applyFont="1" applyFill="1" applyBorder="1" applyAlignment="1" applyProtection="0">
      <alignment horizontal="center" vertical="center"/>
    </xf>
    <xf numFmtId="9" fontId="8" fillId="4" borderId="5" applyNumberFormat="1" applyFont="1" applyFill="1" applyBorder="1" applyAlignment="1" applyProtection="0">
      <alignment horizontal="center" vertical="center"/>
    </xf>
    <xf numFmtId="1" fontId="8" fillId="4" borderId="7" applyNumberFormat="1" applyFont="1" applyFill="1" applyBorder="1" applyAlignment="1" applyProtection="0">
      <alignment horizontal="center" vertical="center"/>
    </xf>
    <xf numFmtId="0" fontId="0" fillId="4" borderId="8" applyNumberFormat="0" applyFont="1" applyFill="1" applyBorder="1" applyAlignment="1" applyProtection="0">
      <alignment vertical="center"/>
    </xf>
    <xf numFmtId="1" fontId="8" fillId="4" borderId="9" applyNumberFormat="1" applyFont="1" applyFill="1" applyBorder="1" applyAlignment="1" applyProtection="0">
      <alignment horizontal="center" vertical="center"/>
    </xf>
    <xf numFmtId="49" fontId="8" fillId="4" borderId="10" applyNumberFormat="1" applyFont="1" applyFill="1" applyBorder="1" applyAlignment="1" applyProtection="0">
      <alignment horizontal="center" vertical="center"/>
    </xf>
    <xf numFmtId="49" fontId="8" fillId="4" borderId="11" applyNumberFormat="1" applyFont="1" applyFill="1" applyBorder="1" applyAlignment="1" applyProtection="0">
      <alignment horizontal="center" vertical="center"/>
    </xf>
    <xf numFmtId="1" fontId="8" fillId="4" borderId="12" applyNumberFormat="1" applyFont="1" applyFill="1" applyBorder="1" applyAlignment="1" applyProtection="0">
      <alignment horizontal="center" vertical="center"/>
    </xf>
    <xf numFmtId="49" fontId="8" fillId="4" borderId="12" applyNumberFormat="1" applyFont="1" applyFill="1" applyBorder="1" applyAlignment="1" applyProtection="0">
      <alignment horizontal="center" vertical="center"/>
    </xf>
    <xf numFmtId="0" fontId="8" fillId="4" borderId="8" applyNumberFormat="0" applyFont="1" applyFill="1" applyBorder="1" applyAlignment="1" applyProtection="0">
      <alignment horizontal="right" vertical="center"/>
    </xf>
    <xf numFmtId="1" fontId="8" fillId="4" borderId="8" applyNumberFormat="1" applyFont="1" applyFill="1" applyBorder="1" applyAlignment="1" applyProtection="0">
      <alignment horizontal="center" vertical="center"/>
    </xf>
    <xf numFmtId="61" fontId="8" fillId="4" borderId="8" applyNumberFormat="1" applyFont="1" applyFill="1" applyBorder="1" applyAlignment="1" applyProtection="0">
      <alignment horizontal="right" vertical="center"/>
    </xf>
    <xf numFmtId="61" fontId="0" fillId="4" borderId="8" applyNumberFormat="1" applyFont="1" applyFill="1" applyBorder="1" applyAlignment="1" applyProtection="0">
      <alignment vertical="center"/>
    </xf>
    <xf numFmtId="0" fontId="0" fillId="4" borderId="12" applyNumberFormat="0" applyFont="1" applyFill="1" applyBorder="1" applyAlignment="1" applyProtection="0">
      <alignment vertical="center"/>
    </xf>
    <xf numFmtId="0" fontId="10" fillId="4" borderId="5" applyNumberFormat="1" applyFont="1" applyFill="1" applyBorder="1" applyAlignment="1" applyProtection="0">
      <alignment vertical="center"/>
    </xf>
    <xf numFmtId="49" fontId="11" fillId="4" borderId="12" applyNumberFormat="1" applyFont="1" applyFill="1" applyBorder="1" applyAlignment="1" applyProtection="0">
      <alignment horizontal="right" vertical="center"/>
    </xf>
    <xf numFmtId="49" fontId="11" fillId="4" borderId="5" applyNumberFormat="1" applyFont="1" applyFill="1" applyBorder="1" applyAlignment="1" applyProtection="0">
      <alignment horizontal="right" vertical="center"/>
    </xf>
    <xf numFmtId="61" fontId="11" fillId="4" borderId="8" applyNumberFormat="1" applyFont="1" applyFill="1" applyBorder="1" applyAlignment="1" applyProtection="0">
      <alignment vertical="center"/>
    </xf>
    <xf numFmtId="49" fontId="11" fillId="4" borderId="12" applyNumberFormat="1" applyFont="1" applyFill="1" applyBorder="1" applyAlignment="1" applyProtection="0">
      <alignment horizontal="center" vertical="center"/>
    </xf>
    <xf numFmtId="61" fontId="11" fillId="4" borderId="8" applyNumberFormat="1" applyFont="1" applyFill="1" applyBorder="1" applyAlignment="1" applyProtection="0">
      <alignment horizontal="right" vertical="center"/>
    </xf>
    <xf numFmtId="0" fontId="8" fillId="4" borderId="12" applyNumberFormat="0" applyFont="1" applyFill="1" applyBorder="1" applyAlignment="1" applyProtection="0">
      <alignment horizontal="center" vertical="center"/>
    </xf>
    <xf numFmtId="60" fontId="8" fillId="4" borderId="8" applyNumberFormat="1" applyFont="1" applyFill="1" applyBorder="1" applyAlignment="1" applyProtection="0">
      <alignment horizontal="center" vertical="center"/>
    </xf>
    <xf numFmtId="49" fontId="12" fillId="4" borderId="12" applyNumberFormat="1" applyFont="1" applyFill="1" applyBorder="1" applyAlignment="1" applyProtection="0">
      <alignment horizontal="center" vertical="center"/>
    </xf>
    <xf numFmtId="59" fontId="12" fillId="4" borderId="5" applyNumberFormat="1" applyFont="1" applyFill="1" applyBorder="1" applyAlignment="1" applyProtection="0">
      <alignment horizontal="center" vertical="center"/>
    </xf>
    <xf numFmtId="61" fontId="12" fillId="4" borderId="8" applyNumberFormat="1" applyFont="1" applyFill="1" applyBorder="1" applyAlignment="1" applyProtection="0">
      <alignment horizontal="right" vertical="center"/>
    </xf>
    <xf numFmtId="49" fontId="0" fillId="4" borderId="13" applyNumberFormat="1" applyFont="1" applyFill="1" applyBorder="1" applyAlignment="1" applyProtection="0">
      <alignment vertical="center"/>
    </xf>
    <xf numFmtId="0" fontId="0" fillId="4" borderId="7" applyNumberFormat="0" applyFont="1" applyFill="1" applyBorder="1" applyAlignment="1" applyProtection="0">
      <alignment vertical="center"/>
    </xf>
    <xf numFmtId="0" fontId="0" fillId="4" borderId="14" applyNumberFormat="0" applyFont="1" applyFill="1" applyBorder="1" applyAlignment="1" applyProtection="0">
      <alignment vertical="center"/>
    </xf>
    <xf numFmtId="0" fontId="0" fillId="4" borderId="10" applyNumberFormat="0" applyFont="1" applyFill="1" applyBorder="1" applyAlignment="1" applyProtection="0">
      <alignment vertical="center"/>
    </xf>
    <xf numFmtId="0" fontId="0" fillId="4" borderId="15" applyNumberFormat="0" applyFont="1" applyFill="1" applyBorder="1" applyAlignment="1" applyProtection="0">
      <alignment vertical="center"/>
    </xf>
    <xf numFmtId="0" fontId="0" fillId="4" borderId="16" applyNumberFormat="0" applyFont="1" applyFill="1" applyBorder="1" applyAlignment="1" applyProtection="0">
      <alignment vertical="center"/>
    </xf>
    <xf numFmtId="0" fontId="0" fillId="4" borderId="17" applyNumberFormat="0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49" fontId="15" fillId="4" borderId="18" applyNumberFormat="1" applyFont="1" applyFill="1" applyBorder="1" applyAlignment="1" applyProtection="0">
      <alignment vertical="bottom"/>
    </xf>
    <xf numFmtId="0" fontId="0" fillId="4" borderId="19" applyNumberFormat="0" applyFont="1" applyFill="1" applyBorder="1" applyAlignment="1" applyProtection="0">
      <alignment vertical="bottom"/>
    </xf>
    <xf numFmtId="49" fontId="0" fillId="4" borderId="2" applyNumberFormat="1" applyFont="1" applyFill="1" applyBorder="1" applyAlignment="1" applyProtection="0">
      <alignment horizontal="right" vertical="bottom"/>
    </xf>
    <xf numFmtId="0" fontId="0" fillId="4" borderId="2" applyNumberFormat="0" applyFont="1" applyFill="1" applyBorder="1" applyAlignment="1" applyProtection="0">
      <alignment vertical="bottom"/>
    </xf>
    <xf numFmtId="61" fontId="0" fillId="4" borderId="2" applyNumberFormat="1" applyFont="1" applyFill="1" applyBorder="1" applyAlignment="1" applyProtection="0">
      <alignment vertical="bottom"/>
    </xf>
    <xf numFmtId="62" fontId="0" fillId="4" borderId="2" applyNumberFormat="1" applyFont="1" applyFill="1" applyBorder="1" applyAlignment="1" applyProtection="0">
      <alignment vertical="bottom"/>
    </xf>
    <xf numFmtId="0" fontId="0" fillId="4" borderId="3" applyNumberFormat="0" applyFont="1" applyFill="1" applyBorder="1" applyAlignment="1" applyProtection="0">
      <alignment vertical="bottom"/>
    </xf>
    <xf numFmtId="0" fontId="0" fillId="4" borderId="20" applyNumberFormat="0" applyFont="1" applyFill="1" applyBorder="1" applyAlignment="1" applyProtection="0">
      <alignment vertical="bottom"/>
    </xf>
    <xf numFmtId="49" fontId="15" fillId="4" borderId="21" applyNumberFormat="1" applyFont="1" applyFill="1" applyBorder="1" applyAlignment="1" applyProtection="0">
      <alignment vertical="bottom"/>
    </xf>
    <xf numFmtId="0" fontId="0" fillId="4" borderId="12" applyNumberFormat="0" applyFont="1" applyFill="1" applyBorder="1" applyAlignment="1" applyProtection="0">
      <alignment vertical="bottom"/>
    </xf>
    <xf numFmtId="49" fontId="0" fillId="4" borderId="5" applyNumberFormat="1" applyFont="1" applyFill="1" applyBorder="1" applyAlignment="1" applyProtection="0">
      <alignment horizontal="right" vertical="bottom"/>
    </xf>
    <xf numFmtId="61" fontId="0" fillId="4" borderId="5" applyNumberFormat="1" applyFont="1" applyFill="1" applyBorder="1" applyAlignment="1" applyProtection="0">
      <alignment vertical="bottom"/>
    </xf>
    <xf numFmtId="62" fontId="0" fillId="4" borderId="5" applyNumberFormat="1" applyFont="1" applyFill="1" applyBorder="1" applyAlignment="1" applyProtection="0">
      <alignment vertical="bottom"/>
    </xf>
    <xf numFmtId="0" fontId="0" fillId="4" borderId="6" applyNumberFormat="0" applyFont="1" applyFill="1" applyBorder="1" applyAlignment="1" applyProtection="0">
      <alignment vertical="bottom"/>
    </xf>
    <xf numFmtId="0" fontId="0" fillId="4" borderId="22" applyNumberFormat="0" applyFont="1" applyFill="1" applyBorder="1" applyAlignment="1" applyProtection="0">
      <alignment vertical="bottom"/>
    </xf>
    <xf numFmtId="49" fontId="16" fillId="4" borderId="12" applyNumberFormat="1" applyFont="1" applyFill="1" applyBorder="1" applyAlignment="1" applyProtection="0">
      <alignment horizontal="center" vertical="bottom"/>
    </xf>
    <xf numFmtId="49" fontId="0" fillId="4" borderId="12" applyNumberFormat="1" applyFont="1" applyFill="1" applyBorder="1" applyAlignment="1" applyProtection="0">
      <alignment vertical="bottom"/>
    </xf>
    <xf numFmtId="49" fontId="0" fillId="4" borderId="12" applyNumberFormat="1" applyFont="1" applyFill="1" applyBorder="1" applyAlignment="1" applyProtection="0">
      <alignment horizontal="center" vertical="bottom" wrapText="1"/>
    </xf>
    <xf numFmtId="0" fontId="17" fillId="4" borderId="13" applyNumberFormat="0" applyFont="1" applyFill="1" applyBorder="1" applyAlignment="1" applyProtection="0">
      <alignment vertical="bottom"/>
    </xf>
    <xf numFmtId="0" fontId="17" fillId="4" borderId="7" applyNumberFormat="0" applyFont="1" applyFill="1" applyBorder="1" applyAlignment="1" applyProtection="0">
      <alignment vertical="bottom"/>
    </xf>
    <xf numFmtId="61" fontId="17" fillId="4" borderId="7" applyNumberFormat="1" applyFont="1" applyFill="1" applyBorder="1" applyAlignment="1" applyProtection="0">
      <alignment vertical="bottom"/>
    </xf>
    <xf numFmtId="49" fontId="17" fillId="4" borderId="5" applyNumberFormat="1" applyFont="1" applyFill="1" applyBorder="1" applyAlignment="1" applyProtection="0">
      <alignment horizontal="center" vertical="bottom"/>
    </xf>
    <xf numFmtId="49" fontId="18" fillId="6" borderId="23" applyNumberFormat="1" applyFont="1" applyFill="1" applyBorder="1" applyAlignment="1" applyProtection="0">
      <alignment horizontal="center" vertical="center" wrapText="1"/>
    </xf>
    <xf numFmtId="49" fontId="18" fillId="7" borderId="23" applyNumberFormat="1" applyFont="1" applyFill="1" applyBorder="1" applyAlignment="1" applyProtection="0">
      <alignment horizontal="center" vertical="center" wrapText="1"/>
    </xf>
    <xf numFmtId="49" fontId="18" fillId="8" borderId="23" applyNumberFormat="1" applyFont="1" applyFill="1" applyBorder="1" applyAlignment="1" applyProtection="0">
      <alignment horizontal="center" vertical="center" wrapText="1"/>
    </xf>
    <xf numFmtId="49" fontId="17" fillId="9" borderId="23" applyNumberFormat="1" applyFont="1" applyFill="1" applyBorder="1" applyAlignment="1" applyProtection="0">
      <alignment horizontal="center" vertical="center" wrapText="1"/>
    </xf>
    <xf numFmtId="49" fontId="18" fillId="10" borderId="23" applyNumberFormat="1" applyFont="1" applyFill="1" applyBorder="1" applyAlignment="1" applyProtection="0">
      <alignment horizontal="center" vertical="center" wrapText="1"/>
    </xf>
    <xf numFmtId="49" fontId="18" fillId="11" borderId="23" applyNumberFormat="1" applyFont="1" applyFill="1" applyBorder="1" applyAlignment="1" applyProtection="0">
      <alignment horizontal="center" vertical="center" wrapText="1"/>
    </xf>
    <xf numFmtId="49" fontId="18" fillId="12" borderId="23" applyNumberFormat="1" applyFont="1" applyFill="1" applyBorder="1" applyAlignment="1" applyProtection="0">
      <alignment horizontal="center" vertical="center" wrapText="1"/>
    </xf>
    <xf numFmtId="49" fontId="18" fillId="13" borderId="23" applyNumberFormat="1" applyFont="1" applyFill="1" applyBorder="1" applyAlignment="1" applyProtection="0">
      <alignment horizontal="center" vertical="center" wrapText="1"/>
    </xf>
    <xf numFmtId="49" fontId="19" fillId="4" borderId="12" applyNumberFormat="1" applyFont="1" applyFill="1" applyBorder="1" applyAlignment="1" applyProtection="0">
      <alignment horizontal="center" vertical="center"/>
    </xf>
    <xf numFmtId="49" fontId="19" fillId="4" borderId="5" applyNumberFormat="1" applyFont="1" applyFill="1" applyBorder="1" applyAlignment="1" applyProtection="0">
      <alignment horizontal="center" vertical="center"/>
    </xf>
    <xf numFmtId="49" fontId="0" fillId="4" borderId="5" applyNumberFormat="1" applyFont="1" applyFill="1" applyBorder="1" applyAlignment="1" applyProtection="0">
      <alignment vertical="bottom" wrapText="1"/>
    </xf>
    <xf numFmtId="49" fontId="0" fillId="4" borderId="6" applyNumberFormat="1" applyFont="1" applyFill="1" applyBorder="1" applyAlignment="1" applyProtection="0">
      <alignment vertical="bottom" wrapText="1"/>
    </xf>
    <xf numFmtId="49" fontId="17" fillId="4" borderId="23" applyNumberFormat="1" applyFont="1" applyFill="1" applyBorder="1" applyAlignment="1" applyProtection="0">
      <alignment vertical="bottom"/>
    </xf>
    <xf numFmtId="0" fontId="17" fillId="4" borderId="23" applyNumberFormat="1" applyFont="1" applyFill="1" applyBorder="1" applyAlignment="1" applyProtection="0">
      <alignment horizontal="center" vertical="bottom"/>
    </xf>
    <xf numFmtId="49" fontId="17" fillId="4" borderId="23" applyNumberFormat="1" applyFont="1" applyFill="1" applyBorder="1" applyAlignment="1" applyProtection="0">
      <alignment horizontal="center" vertical="bottom"/>
    </xf>
    <xf numFmtId="62" fontId="17" fillId="4" borderId="23" applyNumberFormat="1" applyFont="1" applyFill="1" applyBorder="1" applyAlignment="1" applyProtection="0">
      <alignment horizontal="center" vertical="bottom"/>
    </xf>
    <xf numFmtId="1" fontId="17" fillId="4" borderId="23" applyNumberFormat="1" applyFont="1" applyFill="1" applyBorder="1" applyAlignment="1" applyProtection="0">
      <alignment horizontal="center" vertical="bottom"/>
    </xf>
    <xf numFmtId="0" fontId="18" fillId="7" borderId="23" applyNumberFormat="0" applyFont="1" applyFill="1" applyBorder="1" applyAlignment="1" applyProtection="0">
      <alignment horizontal="center" vertical="bottom"/>
    </xf>
    <xf numFmtId="0" fontId="18" fillId="8" borderId="23" applyNumberFormat="0" applyFont="1" applyFill="1" applyBorder="1" applyAlignment="1" applyProtection="0">
      <alignment horizontal="center" vertical="bottom"/>
    </xf>
    <xf numFmtId="0" fontId="17" fillId="9" borderId="23" applyNumberFormat="0" applyFont="1" applyFill="1" applyBorder="1" applyAlignment="1" applyProtection="0">
      <alignment horizontal="center" vertical="bottom"/>
    </xf>
    <xf numFmtId="0" fontId="18" fillId="10" borderId="23" applyNumberFormat="0" applyFont="1" applyFill="1" applyBorder="1" applyAlignment="1" applyProtection="0">
      <alignment horizontal="center" vertical="bottom"/>
    </xf>
    <xf numFmtId="0" fontId="18" fillId="11" borderId="23" applyNumberFormat="0" applyFont="1" applyFill="1" applyBorder="1" applyAlignment="1" applyProtection="0">
      <alignment horizontal="center" vertical="bottom"/>
    </xf>
    <xf numFmtId="0" fontId="18" fillId="12" borderId="23" applyNumberFormat="0" applyFont="1" applyFill="1" applyBorder="1" applyAlignment="1" applyProtection="0">
      <alignment horizontal="center" vertical="bottom"/>
    </xf>
    <xf numFmtId="0" fontId="18" fillId="13" borderId="23" applyNumberFormat="0" applyFont="1" applyFill="1" applyBorder="1" applyAlignment="1" applyProtection="0">
      <alignment horizontal="center" vertical="bottom"/>
    </xf>
    <xf numFmtId="0" fontId="18" fillId="6" borderId="23" applyNumberFormat="0" applyFont="1" applyFill="1" applyBorder="1" applyAlignment="1" applyProtection="0">
      <alignment horizontal="center" vertical="bottom"/>
    </xf>
    <xf numFmtId="0" fontId="17" fillId="4" borderId="23" applyNumberFormat="0" applyFont="1" applyFill="1" applyBorder="1" applyAlignment="1" applyProtection="0">
      <alignment horizontal="center" vertical="bottom"/>
    </xf>
    <xf numFmtId="62" fontId="17" fillId="4" borderId="23" applyNumberFormat="1" applyFont="1" applyFill="1" applyBorder="1" applyAlignment="1" applyProtection="0">
      <alignment vertical="bottom"/>
    </xf>
    <xf numFmtId="0" fontId="17" fillId="4" borderId="12" applyNumberFormat="1" applyFont="1" applyFill="1" applyBorder="1" applyAlignment="1" applyProtection="0">
      <alignment horizontal="center" vertical="bottom"/>
    </xf>
    <xf numFmtId="2" fontId="19" fillId="4" borderId="5" applyNumberFormat="1" applyFont="1" applyFill="1" applyBorder="1" applyAlignment="1" applyProtection="0">
      <alignment horizontal="center" vertical="bottom"/>
    </xf>
    <xf numFmtId="63" fontId="0" fillId="4" borderId="5" applyNumberFormat="1" applyFont="1" applyFill="1" applyBorder="1" applyAlignment="1" applyProtection="0">
      <alignment vertical="bottom"/>
    </xf>
    <xf numFmtId="62" fontId="0" fillId="4" borderId="6" applyNumberFormat="1" applyFont="1" applyFill="1" applyBorder="1" applyAlignment="1" applyProtection="0">
      <alignment vertical="bottom"/>
    </xf>
    <xf numFmtId="49" fontId="17" fillId="14" borderId="23" applyNumberFormat="1" applyFont="1" applyFill="1" applyBorder="1" applyAlignment="1" applyProtection="0">
      <alignment vertical="bottom"/>
    </xf>
    <xf numFmtId="0" fontId="17" fillId="14" borderId="23" applyNumberFormat="1" applyFont="1" applyFill="1" applyBorder="1" applyAlignment="1" applyProtection="0">
      <alignment horizontal="center" vertical="bottom"/>
    </xf>
    <xf numFmtId="49" fontId="17" fillId="14" borderId="23" applyNumberFormat="1" applyFont="1" applyFill="1" applyBorder="1" applyAlignment="1" applyProtection="0">
      <alignment horizontal="center" vertical="bottom"/>
    </xf>
    <xf numFmtId="62" fontId="17" fillId="14" borderId="23" applyNumberFormat="1" applyFont="1" applyFill="1" applyBorder="1" applyAlignment="1" applyProtection="0">
      <alignment horizontal="center" vertical="bottom"/>
    </xf>
    <xf numFmtId="1" fontId="17" fillId="14" borderId="23" applyNumberFormat="1" applyFont="1" applyFill="1" applyBorder="1" applyAlignment="1" applyProtection="0">
      <alignment horizontal="center" vertical="bottom"/>
    </xf>
    <xf numFmtId="0" fontId="18" fillId="14" borderId="23" applyNumberFormat="0" applyFont="1" applyFill="1" applyBorder="1" applyAlignment="1" applyProtection="0">
      <alignment horizontal="center" vertical="bottom"/>
    </xf>
    <xf numFmtId="0" fontId="17" fillId="14" borderId="23" applyNumberFormat="0" applyFont="1" applyFill="1" applyBorder="1" applyAlignment="1" applyProtection="0">
      <alignment horizontal="center" vertical="bottom"/>
    </xf>
    <xf numFmtId="62" fontId="17" fillId="14" borderId="23" applyNumberFormat="1" applyFont="1" applyFill="1" applyBorder="1" applyAlignment="1" applyProtection="0">
      <alignment vertical="bottom"/>
    </xf>
    <xf numFmtId="0" fontId="0" fillId="4" borderId="24" applyNumberFormat="0" applyFont="1" applyFill="1" applyBorder="1" applyAlignment="1" applyProtection="0">
      <alignment vertical="bottom"/>
    </xf>
    <xf numFmtId="0" fontId="0" fillId="4" borderId="25" applyNumberFormat="0" applyFont="1" applyFill="1" applyBorder="1" applyAlignment="1" applyProtection="0">
      <alignment vertical="bottom"/>
    </xf>
    <xf numFmtId="62" fontId="0" fillId="4" borderId="25" applyNumberFormat="1" applyFont="1" applyFill="1" applyBorder="1" applyAlignment="1" applyProtection="0">
      <alignment vertical="bottom"/>
    </xf>
    <xf numFmtId="0" fontId="18" fillId="4" borderId="25" applyNumberFormat="0" applyFont="1" applyFill="1" applyBorder="1" applyAlignment="1" applyProtection="0">
      <alignment horizontal="center" vertical="bottom"/>
    </xf>
    <xf numFmtId="0" fontId="17" fillId="4" borderId="25" applyNumberFormat="0" applyFont="1" applyFill="1" applyBorder="1" applyAlignment="1" applyProtection="0">
      <alignment horizontal="center" vertical="bottom"/>
    </xf>
    <xf numFmtId="61" fontId="0" fillId="4" borderId="25" applyNumberFormat="1" applyFont="1" applyFill="1" applyBorder="1" applyAlignment="1" applyProtection="0">
      <alignment vertical="bottom"/>
    </xf>
    <xf numFmtId="0" fontId="20" fillId="4" borderId="24" applyNumberFormat="0" applyFont="1" applyFill="1" applyBorder="1" applyAlignment="1" applyProtection="0">
      <alignment vertical="bottom"/>
    </xf>
    <xf numFmtId="0" fontId="20" fillId="4" borderId="25" applyNumberFormat="0" applyFont="1" applyFill="1" applyBorder="1" applyAlignment="1" applyProtection="0">
      <alignment horizontal="center" vertical="bottom"/>
    </xf>
    <xf numFmtId="62" fontId="20" fillId="4" borderId="25" applyNumberFormat="1" applyFont="1" applyFill="1" applyBorder="1" applyAlignment="1" applyProtection="0">
      <alignment horizontal="center" vertical="bottom"/>
    </xf>
    <xf numFmtId="0" fontId="17" fillId="4" borderId="5" applyNumberFormat="0" applyFont="1" applyFill="1" applyBorder="1" applyAlignment="1" applyProtection="0">
      <alignment horizontal="center" vertical="bottom"/>
    </xf>
    <xf numFmtId="0" fontId="0" fillId="4" borderId="10" applyNumberFormat="0" applyFont="1" applyFill="1" applyBorder="1" applyAlignment="1" applyProtection="0">
      <alignment vertical="bottom"/>
    </xf>
    <xf numFmtId="0" fontId="17" fillId="4" borderId="26" applyNumberFormat="0" applyFont="1" applyFill="1" applyBorder="1" applyAlignment="1" applyProtection="0">
      <alignment horizontal="center" vertical="bottom"/>
    </xf>
    <xf numFmtId="0" fontId="17" fillId="4" borderId="12" applyNumberFormat="0" applyFont="1" applyFill="1" applyBorder="1" applyAlignment="1" applyProtection="0">
      <alignment horizontal="center" vertical="bottom"/>
    </xf>
    <xf numFmtId="0" fontId="17" fillId="4" borderId="24" applyNumberFormat="0" applyFont="1" applyFill="1" applyBorder="1" applyAlignment="1" applyProtection="0">
      <alignment vertical="bottom"/>
    </xf>
    <xf numFmtId="62" fontId="17" fillId="4" borderId="25" applyNumberFormat="1" applyFont="1" applyFill="1" applyBorder="1" applyAlignment="1" applyProtection="0">
      <alignment horizontal="center" vertical="bottom"/>
    </xf>
    <xf numFmtId="1" fontId="17" fillId="4" borderId="25" applyNumberFormat="1" applyFont="1" applyFill="1" applyBorder="1" applyAlignment="1" applyProtection="0">
      <alignment horizontal="center" vertical="bottom"/>
    </xf>
    <xf numFmtId="62" fontId="17" fillId="4" borderId="25" applyNumberFormat="1" applyFont="1" applyFill="1" applyBorder="1" applyAlignment="1" applyProtection="0">
      <alignment vertical="bottom"/>
    </xf>
    <xf numFmtId="49" fontId="17" fillId="15" borderId="23" applyNumberFormat="1" applyFont="1" applyFill="1" applyBorder="1" applyAlignment="1" applyProtection="0">
      <alignment vertical="bottom"/>
    </xf>
    <xf numFmtId="0" fontId="17" fillId="15" borderId="23" applyNumberFormat="1" applyFont="1" applyFill="1" applyBorder="1" applyAlignment="1" applyProtection="0">
      <alignment horizontal="center" vertical="bottom"/>
    </xf>
    <xf numFmtId="49" fontId="17" fillId="15" borderId="23" applyNumberFormat="1" applyFont="1" applyFill="1" applyBorder="1" applyAlignment="1" applyProtection="0">
      <alignment horizontal="center" vertical="bottom"/>
    </xf>
    <xf numFmtId="62" fontId="17" fillId="15" borderId="23" applyNumberFormat="1" applyFont="1" applyFill="1" applyBorder="1" applyAlignment="1" applyProtection="0">
      <alignment horizontal="center" vertical="bottom"/>
    </xf>
    <xf numFmtId="0" fontId="18" fillId="15" borderId="23" applyNumberFormat="0" applyFont="1" applyFill="1" applyBorder="1" applyAlignment="1" applyProtection="0">
      <alignment horizontal="center" vertical="bottom"/>
    </xf>
    <xf numFmtId="0" fontId="17" fillId="15" borderId="23" applyNumberFormat="0" applyFont="1" applyFill="1" applyBorder="1" applyAlignment="1" applyProtection="0">
      <alignment horizontal="center" vertical="bottom"/>
    </xf>
    <xf numFmtId="1" fontId="17" fillId="15" borderId="23" applyNumberFormat="1" applyFont="1" applyFill="1" applyBorder="1" applyAlignment="1" applyProtection="0">
      <alignment horizontal="center" vertical="bottom"/>
    </xf>
    <xf numFmtId="62" fontId="17" fillId="15" borderId="23" applyNumberFormat="1" applyFont="1" applyFill="1" applyBorder="1" applyAlignment="1" applyProtection="0">
      <alignment vertical="bottom"/>
    </xf>
    <xf numFmtId="0" fontId="21" fillId="4" borderId="24" applyNumberFormat="0" applyFont="1" applyFill="1" applyBorder="1" applyAlignment="1" applyProtection="0">
      <alignment vertical="bottom"/>
    </xf>
    <xf numFmtId="0" fontId="21" fillId="4" borderId="25" applyNumberFormat="0" applyFont="1" applyFill="1" applyBorder="1" applyAlignment="1" applyProtection="0">
      <alignment horizontal="center" vertical="bottom"/>
    </xf>
    <xf numFmtId="0" fontId="17" fillId="4" borderId="12" applyNumberFormat="1" applyFont="1" applyFill="1" applyBorder="1" applyAlignment="1" applyProtection="0">
      <alignment horizontal="center" vertical="center"/>
    </xf>
    <xf numFmtId="2" fontId="19" fillId="4" borderId="12" applyNumberFormat="1" applyFont="1" applyFill="1" applyBorder="1" applyAlignment="1" applyProtection="0">
      <alignment horizontal="center" vertical="bottom"/>
    </xf>
    <xf numFmtId="0" fontId="22" fillId="4" borderId="23" applyNumberFormat="0" applyFont="1" applyFill="1" applyBorder="1" applyAlignment="1" applyProtection="0">
      <alignment horizontal="center" vertical="bottom"/>
    </xf>
    <xf numFmtId="0" fontId="22" fillId="4" borderId="25" applyNumberFormat="0" applyFont="1" applyFill="1" applyBorder="1" applyAlignment="1" applyProtection="0">
      <alignment horizontal="center" vertical="bottom"/>
    </xf>
    <xf numFmtId="0" fontId="18" fillId="16" borderId="23" applyNumberFormat="0" applyFont="1" applyFill="1" applyBorder="1" applyAlignment="1" applyProtection="0">
      <alignment horizontal="center" vertical="bottom"/>
    </xf>
    <xf numFmtId="1" fontId="17" fillId="16" borderId="23" applyNumberFormat="1" applyFont="1" applyFill="1" applyBorder="1" applyAlignment="1" applyProtection="0">
      <alignment horizontal="center" vertical="bottom"/>
    </xf>
    <xf numFmtId="0" fontId="18" fillId="17" borderId="23" applyNumberFormat="0" applyFont="1" applyFill="1" applyBorder="1" applyAlignment="1" applyProtection="0">
      <alignment horizontal="center" vertical="bottom"/>
    </xf>
    <xf numFmtId="0" fontId="18" fillId="18" borderId="23" applyNumberFormat="0" applyFont="1" applyFill="1" applyBorder="1" applyAlignment="1" applyProtection="0">
      <alignment horizontal="center" vertical="bottom"/>
    </xf>
    <xf numFmtId="0" fontId="0" fillId="4" borderId="25" applyNumberFormat="1" applyFont="1" applyFill="1" applyBorder="1" applyAlignment="1" applyProtection="0">
      <alignment vertical="bottom"/>
    </xf>
    <xf numFmtId="49" fontId="17" fillId="4" borderId="23" applyNumberFormat="1" applyFont="1" applyFill="1" applyBorder="1" applyAlignment="1" applyProtection="0">
      <alignment horizontal="left" vertical="bottom"/>
    </xf>
    <xf numFmtId="49" fontId="17" fillId="15" borderId="23" applyNumberFormat="1" applyFont="1" applyFill="1" applyBorder="1" applyAlignment="1" applyProtection="0">
      <alignment horizontal="left" vertical="bottom"/>
    </xf>
    <xf numFmtId="0" fontId="17" fillId="4" borderId="24" applyNumberFormat="0" applyFont="1" applyFill="1" applyBorder="1" applyAlignment="1" applyProtection="0">
      <alignment horizontal="left" vertical="bottom"/>
    </xf>
    <xf numFmtId="2" fontId="19" fillId="4" borderId="12" applyNumberFormat="1" applyFont="1" applyFill="1" applyBorder="1" applyAlignment="1" applyProtection="0">
      <alignment horizontal="center" vertical="center"/>
    </xf>
    <xf numFmtId="0" fontId="20" fillId="4" borderId="23" applyNumberFormat="0" applyFont="1" applyFill="1" applyBorder="1" applyAlignment="1" applyProtection="0">
      <alignment vertical="bottom"/>
    </xf>
    <xf numFmtId="0" fontId="20" fillId="4" borderId="23" applyNumberFormat="0" applyFont="1" applyFill="1" applyBorder="1" applyAlignment="1" applyProtection="0">
      <alignment horizontal="center" vertical="bottom"/>
    </xf>
    <xf numFmtId="63" fontId="20" fillId="4" borderId="23" applyNumberFormat="1" applyFont="1" applyFill="1" applyBorder="1" applyAlignment="1" applyProtection="0">
      <alignment horizontal="center" vertical="bottom"/>
    </xf>
    <xf numFmtId="0" fontId="18" fillId="4" borderId="23" applyNumberFormat="0" applyFont="1" applyFill="1" applyBorder="1" applyAlignment="1" applyProtection="0">
      <alignment horizontal="center" vertical="bottom"/>
    </xf>
    <xf numFmtId="64" fontId="17" fillId="4" borderId="13" applyNumberFormat="1" applyFont="1" applyFill="1" applyBorder="1" applyAlignment="1" applyProtection="0">
      <alignment vertical="bottom"/>
    </xf>
    <xf numFmtId="2" fontId="19" fillId="4" borderId="7" applyNumberFormat="1" applyFont="1" applyFill="1" applyBorder="1" applyAlignment="1" applyProtection="0">
      <alignment horizontal="center" vertical="bottom"/>
    </xf>
    <xf numFmtId="0" fontId="17" fillId="4" borderId="23" applyNumberFormat="0" applyFont="1" applyFill="1" applyBorder="1" applyAlignment="1" applyProtection="0">
      <alignment vertical="bottom"/>
    </xf>
    <xf numFmtId="63" fontId="18" fillId="4" borderId="23" applyNumberFormat="1" applyFont="1" applyFill="1" applyBorder="1" applyAlignment="1" applyProtection="0">
      <alignment horizontal="center" vertical="bottom"/>
    </xf>
    <xf numFmtId="63" fontId="17" fillId="4" borderId="23" applyNumberFormat="1" applyFont="1" applyFill="1" applyBorder="1" applyAlignment="1" applyProtection="0">
      <alignment horizontal="center" vertical="bottom"/>
    </xf>
    <xf numFmtId="1" fontId="17" fillId="4" borderId="27" applyNumberFormat="1" applyFont="1" applyFill="1" applyBorder="1" applyAlignment="1" applyProtection="0">
      <alignment horizontal="center" vertical="bottom"/>
    </xf>
    <xf numFmtId="49" fontId="17" fillId="15" borderId="27" applyNumberFormat="1" applyFont="1" applyFill="1" applyBorder="1" applyAlignment="1" applyProtection="0">
      <alignment horizontal="center" vertical="center" wrapText="1"/>
    </xf>
    <xf numFmtId="2" fontId="24" fillId="15" borderId="9" applyNumberFormat="1" applyFont="1" applyFill="1" applyBorder="1" applyAlignment="1" applyProtection="0">
      <alignment horizontal="center" vertical="center" wrapText="1"/>
    </xf>
    <xf numFmtId="0" fontId="17" fillId="4" borderId="28" applyNumberFormat="0" applyFont="1" applyFill="1" applyBorder="1" applyAlignment="1" applyProtection="0">
      <alignment vertical="bottom"/>
    </xf>
    <xf numFmtId="0" fontId="17" fillId="4" borderId="29" applyNumberFormat="0" applyFont="1" applyFill="1" applyBorder="1" applyAlignment="1" applyProtection="0">
      <alignment horizontal="center" vertical="bottom"/>
    </xf>
    <xf numFmtId="49" fontId="18" fillId="6" borderId="10" applyNumberFormat="1" applyFont="1" applyFill="1" applyBorder="1" applyAlignment="1" applyProtection="0">
      <alignment horizontal="center" vertical="bottom"/>
    </xf>
    <xf numFmtId="1" fontId="18" fillId="6" borderId="10" applyNumberFormat="1" applyFont="1" applyFill="1" applyBorder="1" applyAlignment="1" applyProtection="0">
      <alignment horizontal="center" vertical="bottom"/>
    </xf>
    <xf numFmtId="0" fontId="18" fillId="6" borderId="10" applyNumberFormat="1" applyFont="1" applyFill="1" applyBorder="1" applyAlignment="1" applyProtection="0">
      <alignment horizontal="center" vertical="bottom"/>
    </xf>
    <xf numFmtId="1" fontId="17" fillId="6" borderId="5" applyNumberFormat="1" applyFont="1" applyFill="1" applyBorder="1" applyAlignment="1" applyProtection="0">
      <alignment horizontal="center" vertical="bottom"/>
    </xf>
    <xf numFmtId="62" fontId="17" fillId="6" borderId="11" applyNumberFormat="1" applyFont="1" applyFill="1" applyBorder="1" applyAlignment="1" applyProtection="0">
      <alignment vertical="bottom"/>
    </xf>
    <xf numFmtId="0" fontId="0" fillId="4" borderId="26" applyNumberFormat="0" applyFont="1" applyFill="1" applyBorder="1" applyAlignment="1" applyProtection="0">
      <alignment vertical="bottom"/>
    </xf>
    <xf numFmtId="0" fontId="0" fillId="4" borderId="13" applyNumberFormat="0" applyFont="1" applyFill="1" applyBorder="1" applyAlignment="1" applyProtection="0">
      <alignment vertical="bottom"/>
    </xf>
    <xf numFmtId="49" fontId="25" fillId="4" borderId="30" applyNumberFormat="1" applyFont="1" applyFill="1" applyBorder="1" applyAlignment="1" applyProtection="0">
      <alignment horizontal="center" vertical="center" wrapText="1"/>
    </xf>
    <xf numFmtId="0" fontId="0" fillId="4" borderId="31" applyNumberFormat="0" applyFont="1" applyFill="1" applyBorder="1" applyAlignment="1" applyProtection="0">
      <alignment vertical="bottom"/>
    </xf>
    <xf numFmtId="0" fontId="0" fillId="4" borderId="32" applyNumberFormat="0" applyFont="1" applyFill="1" applyBorder="1" applyAlignment="1" applyProtection="0">
      <alignment vertical="bottom"/>
    </xf>
    <xf numFmtId="49" fontId="26" fillId="6" borderId="33" applyNumberFormat="1" applyFont="1" applyFill="1" applyBorder="1" applyAlignment="1" applyProtection="0">
      <alignment horizontal="right" vertical="bottom"/>
    </xf>
    <xf numFmtId="1" fontId="18" fillId="6" borderId="5" applyNumberFormat="1" applyFont="1" applyFill="1" applyBorder="1" applyAlignment="1" applyProtection="0">
      <alignment horizontal="center" vertical="bottom"/>
    </xf>
    <xf numFmtId="62" fontId="18" fillId="6" borderId="5" applyNumberFormat="1" applyFont="1" applyFill="1" applyBorder="1" applyAlignment="1" applyProtection="0">
      <alignment vertical="bottom"/>
    </xf>
    <xf numFmtId="64" fontId="18" fillId="4" borderId="11" applyNumberFormat="1" applyFont="1" applyFill="1" applyBorder="1" applyAlignment="1" applyProtection="0">
      <alignment vertical="bottom"/>
    </xf>
    <xf numFmtId="0" fontId="0" fillId="15" borderId="24" applyNumberFormat="0" applyFont="1" applyFill="1" applyBorder="1" applyAlignment="1" applyProtection="0">
      <alignment horizontal="center" vertical="bottom"/>
    </xf>
    <xf numFmtId="0" fontId="0" fillId="4" borderId="34" applyNumberFormat="0" applyFont="1" applyFill="1" applyBorder="1" applyAlignment="1" applyProtection="0">
      <alignment vertical="bottom"/>
    </xf>
    <xf numFmtId="49" fontId="27" fillId="6" borderId="33" applyNumberFormat="1" applyFont="1" applyFill="1" applyBorder="1" applyAlignment="1" applyProtection="0">
      <alignment horizontal="right" vertical="center" wrapText="1"/>
    </xf>
    <xf numFmtId="0" fontId="18" fillId="6" borderId="5" applyNumberFormat="0" applyFont="1" applyFill="1" applyBorder="1" applyAlignment="1" applyProtection="0">
      <alignment horizontal="center" vertical="center" wrapText="1"/>
    </xf>
    <xf numFmtId="62" fontId="18" fillId="6" borderId="5" applyNumberFormat="1" applyFont="1" applyFill="1" applyBorder="1" applyAlignment="1" applyProtection="0">
      <alignment horizontal="center" vertical="center" wrapText="1"/>
    </xf>
    <xf numFmtId="64" fontId="18" fillId="4" borderId="8" applyNumberFormat="1" applyFont="1" applyFill="1" applyBorder="1" applyAlignment="1" applyProtection="0">
      <alignment horizontal="center" vertical="center" wrapText="1"/>
    </xf>
    <xf numFmtId="0" fontId="0" fillId="15" borderId="24" applyNumberFormat="1" applyFont="1" applyFill="1" applyBorder="1" applyAlignment="1" applyProtection="0">
      <alignment horizontal="center" vertical="bottom"/>
    </xf>
    <xf numFmtId="0" fontId="0" fillId="4" borderId="7" applyNumberFormat="0" applyFont="1" applyFill="1" applyBorder="1" applyAlignment="1" applyProtection="0">
      <alignment vertical="bottom"/>
    </xf>
    <xf numFmtId="0" fontId="0" fillId="4" borderId="35" applyNumberFormat="0" applyFont="1" applyFill="1" applyBorder="1" applyAlignment="1" applyProtection="0">
      <alignment vertical="bottom"/>
    </xf>
    <xf numFmtId="49" fontId="18" fillId="6" borderId="33" applyNumberFormat="1" applyFont="1" applyFill="1" applyBorder="1" applyAlignment="1" applyProtection="0">
      <alignment horizontal="right" vertical="center" wrapText="1"/>
    </xf>
    <xf numFmtId="9" fontId="18" fillId="6" borderId="5" applyNumberFormat="1" applyFont="1" applyFill="1" applyBorder="1" applyAlignment="1" applyProtection="0">
      <alignment horizontal="center" vertical="center" wrapText="1"/>
    </xf>
    <xf numFmtId="64" fontId="18" fillId="4" borderId="5" applyNumberFormat="1" applyFont="1" applyFill="1" applyBorder="1" applyAlignment="1" applyProtection="0">
      <alignment horizontal="center" vertical="center" wrapText="1"/>
    </xf>
    <xf numFmtId="0" fontId="17" fillId="6" borderId="12" applyNumberFormat="0" applyFont="1" applyFill="1" applyBorder="1" applyAlignment="1" applyProtection="0">
      <alignment vertical="bottom"/>
    </xf>
    <xf numFmtId="0" fontId="17" fillId="6" borderId="5" applyNumberFormat="0" applyFont="1" applyFill="1" applyBorder="1" applyAlignment="1" applyProtection="0">
      <alignment vertical="bottom"/>
    </xf>
    <xf numFmtId="49" fontId="26" fillId="6" borderId="5" applyNumberFormat="1" applyFont="1" applyFill="1" applyBorder="1" applyAlignment="1" applyProtection="0">
      <alignment horizontal="right" vertical="center" wrapText="1"/>
    </xf>
    <xf numFmtId="0" fontId="17" fillId="6" borderId="5" applyNumberFormat="0" applyFont="1" applyFill="1" applyBorder="1" applyAlignment="1" applyProtection="0">
      <alignment horizontal="center" vertical="center" wrapText="1"/>
    </xf>
    <xf numFmtId="62" fontId="18" fillId="6" borderId="5" applyNumberFormat="1" applyFont="1" applyFill="1" applyBorder="1" applyAlignment="1" applyProtection="0">
      <alignment horizontal="center" vertical="bottom"/>
    </xf>
    <xf numFmtId="64" fontId="18" fillId="4" borderId="5" applyNumberFormat="1" applyFont="1" applyFill="1" applyBorder="1" applyAlignment="1" applyProtection="0">
      <alignment horizontal="center" vertical="bottom"/>
    </xf>
    <xf numFmtId="49" fontId="26" fillId="6" borderId="12" applyNumberFormat="1" applyFont="1" applyFill="1" applyBorder="1" applyAlignment="1" applyProtection="0">
      <alignment horizontal="right" vertical="center" wrapText="1"/>
    </xf>
    <xf numFmtId="62" fontId="18" fillId="6" borderId="5" applyNumberFormat="1" applyFont="1" applyFill="1" applyBorder="1" applyAlignment="1" applyProtection="0">
      <alignment horizontal="center" vertical="center"/>
    </xf>
    <xf numFmtId="0" fontId="26" fillId="6" borderId="12" applyNumberFormat="0" applyFont="1" applyFill="1" applyBorder="1" applyAlignment="1" applyProtection="0">
      <alignment horizontal="right" vertical="center" wrapText="1"/>
    </xf>
    <xf numFmtId="0" fontId="26" fillId="6" borderId="5" applyNumberFormat="0" applyFont="1" applyFill="1" applyBorder="1" applyAlignment="1" applyProtection="0">
      <alignment horizontal="right" vertical="center" wrapText="1"/>
    </xf>
    <xf numFmtId="49" fontId="27" fillId="6" borderId="12" applyNumberFormat="1" applyFont="1" applyFill="1" applyBorder="1" applyAlignment="1" applyProtection="0">
      <alignment horizontal="right" vertical="center" wrapText="1"/>
    </xf>
    <xf numFmtId="49" fontId="18" fillId="6" borderId="12" applyNumberFormat="1" applyFont="1" applyFill="1" applyBorder="1" applyAlignment="1" applyProtection="0">
      <alignment horizontal="right" vertical="center" wrapText="1"/>
    </xf>
    <xf numFmtId="65" fontId="18" fillId="6" borderId="5" applyNumberFormat="1" applyFont="1" applyFill="1" applyBorder="1" applyAlignment="1" applyProtection="0">
      <alignment horizontal="center" vertical="center" wrapText="1"/>
    </xf>
    <xf numFmtId="49" fontId="26" fillId="6" borderId="12" applyNumberFormat="1" applyFont="1" applyFill="1" applyBorder="1" applyAlignment="1" applyProtection="0">
      <alignment horizontal="right" vertical="bottom"/>
    </xf>
    <xf numFmtId="66" fontId="17" fillId="4" borderId="23" applyNumberFormat="1" applyFont="1" applyFill="1" applyBorder="1" applyAlignment="1" applyProtection="0">
      <alignment vertical="bottom"/>
    </xf>
    <xf numFmtId="49" fontId="27" fillId="6" borderId="12" applyNumberFormat="1" applyFont="1" applyFill="1" applyBorder="1" applyAlignment="1" applyProtection="0">
      <alignment horizontal="right" vertical="bottom"/>
    </xf>
    <xf numFmtId="0" fontId="0" fillId="4" borderId="9" applyNumberFormat="0" applyFont="1" applyFill="1" applyBorder="1" applyAlignment="1" applyProtection="0">
      <alignment vertical="bottom"/>
    </xf>
    <xf numFmtId="49" fontId="26" fillId="6" borderId="5" applyNumberFormat="1" applyFont="1" applyFill="1" applyBorder="1" applyAlignment="1" applyProtection="0">
      <alignment horizontal="right" vertical="bottom"/>
    </xf>
    <xf numFmtId="49" fontId="18" fillId="6" borderId="5" applyNumberFormat="1" applyFont="1" applyFill="1" applyBorder="1" applyAlignment="1" applyProtection="0">
      <alignment horizontal="right" vertical="bottom"/>
    </xf>
    <xf numFmtId="0" fontId="26" fillId="6" borderId="5" applyNumberFormat="0" applyFont="1" applyFill="1" applyBorder="1" applyAlignment="1" applyProtection="0">
      <alignment horizontal="right" vertical="bottom"/>
    </xf>
    <xf numFmtId="49" fontId="28" fillId="6" borderId="5" applyNumberFormat="1" applyFont="1" applyFill="1" applyBorder="1" applyAlignment="1" applyProtection="0">
      <alignment horizontal="right" vertical="center"/>
    </xf>
    <xf numFmtId="0" fontId="18" fillId="6" borderId="5" applyNumberFormat="0" applyFont="1" applyFill="1" applyBorder="1" applyAlignment="1" applyProtection="0">
      <alignment horizontal="center" vertical="bottom"/>
    </xf>
    <xf numFmtId="49" fontId="0" fillId="4" borderId="5" applyNumberFormat="1" applyFont="1" applyFill="1" applyBorder="1" applyAlignment="1" applyProtection="0">
      <alignment vertical="bottom"/>
    </xf>
    <xf numFmtId="49" fontId="15" fillId="4" borderId="36" applyNumberFormat="1" applyFont="1" applyFill="1" applyBorder="1" applyAlignment="1" applyProtection="0">
      <alignment vertical="bottom"/>
    </xf>
    <xf numFmtId="0" fontId="0" fillId="4" borderId="37" applyNumberFormat="0" applyFont="1" applyFill="1" applyBorder="1" applyAlignment="1" applyProtection="0">
      <alignment vertical="bottom"/>
    </xf>
    <xf numFmtId="0" fontId="0" fillId="4" borderId="16" applyNumberFormat="0" applyFont="1" applyFill="1" applyBorder="1" applyAlignment="1" applyProtection="0">
      <alignment vertical="bottom"/>
    </xf>
    <xf numFmtId="61" fontId="0" fillId="4" borderId="16" applyNumberFormat="1" applyFont="1" applyFill="1" applyBorder="1" applyAlignment="1" applyProtection="0">
      <alignment vertical="bottom"/>
    </xf>
    <xf numFmtId="0" fontId="0" fillId="4" borderId="17" applyNumberFormat="0" applyFont="1" applyFill="1" applyBorder="1" applyAlignment="1" applyProtection="0">
      <alignment vertical="bottom"/>
    </xf>
    <xf numFmtId="0" fontId="0" fillId="4" borderId="38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17" fillId="4" borderId="1" applyNumberFormat="0" applyFont="1" applyFill="1" applyBorder="1" applyAlignment="1" applyProtection="0">
      <alignment horizontal="left" vertical="bottom"/>
    </xf>
    <xf numFmtId="0" fontId="17" fillId="4" borderId="2" applyNumberFormat="0" applyFont="1" applyFill="1" applyBorder="1" applyAlignment="1" applyProtection="0">
      <alignment horizontal="left" vertical="bottom"/>
    </xf>
    <xf numFmtId="0" fontId="17" fillId="4" borderId="4" applyNumberFormat="0" applyFont="1" applyFill="1" applyBorder="1" applyAlignment="1" applyProtection="0">
      <alignment horizontal="left" vertical="bottom"/>
    </xf>
    <xf numFmtId="0" fontId="17" fillId="4" borderId="5" applyNumberFormat="0" applyFont="1" applyFill="1" applyBorder="1" applyAlignment="1" applyProtection="0">
      <alignment horizontal="left" vertical="bottom"/>
    </xf>
    <xf numFmtId="0" fontId="0" fillId="4" borderId="4" applyNumberFormat="0" applyFont="1" applyFill="1" applyBorder="1" applyAlignment="1" applyProtection="0">
      <alignment vertical="bottom"/>
    </xf>
    <xf numFmtId="49" fontId="16" fillId="4" borderId="5" applyNumberFormat="1" applyFont="1" applyFill="1" applyBorder="1" applyAlignment="1" applyProtection="0">
      <alignment horizontal="center" vertical="top"/>
    </xf>
    <xf numFmtId="0" fontId="16" fillId="4" borderId="5" applyNumberFormat="0" applyFont="1" applyFill="1" applyBorder="1" applyAlignment="1" applyProtection="0">
      <alignment horizontal="center" vertical="top"/>
    </xf>
    <xf numFmtId="67" fontId="0" fillId="4" borderId="5" applyNumberFormat="1" applyFont="1" applyFill="1" applyBorder="1" applyAlignment="1" applyProtection="0">
      <alignment vertical="bottom"/>
    </xf>
    <xf numFmtId="49" fontId="0" fillId="4" borderId="5" applyNumberFormat="1" applyFont="1" applyFill="1" applyBorder="1" applyAlignment="1" applyProtection="0">
      <alignment horizontal="center" vertical="top"/>
    </xf>
    <xf numFmtId="0" fontId="29" fillId="4" borderId="4" applyNumberFormat="0" applyFont="1" applyFill="1" applyBorder="1" applyAlignment="1" applyProtection="0">
      <alignment horizontal="right" vertical="bottom"/>
    </xf>
    <xf numFmtId="0" fontId="30" fillId="4" borderId="4" applyNumberFormat="0" applyFont="1" applyFill="1" applyBorder="1" applyAlignment="1" applyProtection="0">
      <alignment vertical="bottom"/>
    </xf>
    <xf numFmtId="0" fontId="30" fillId="4" borderId="21" applyNumberFormat="0" applyFont="1" applyFill="1" applyBorder="1" applyAlignment="1" applyProtection="0">
      <alignment horizontal="center" vertical="bottom" wrapText="1"/>
    </xf>
    <xf numFmtId="0" fontId="15" fillId="4" borderId="21" applyNumberFormat="0" applyFont="1" applyFill="1" applyBorder="1" applyAlignment="1" applyProtection="0">
      <alignment vertical="bottom"/>
    </xf>
    <xf numFmtId="68" fontId="17" fillId="4" borderId="12" applyNumberFormat="1" applyFont="1" applyFill="1" applyBorder="1" applyAlignment="1" applyProtection="0">
      <alignment horizontal="center" vertical="bottom"/>
    </xf>
    <xf numFmtId="68" fontId="0" fillId="4" borderId="5" applyNumberFormat="1" applyFont="1" applyFill="1" applyBorder="1" applyAlignment="1" applyProtection="0">
      <alignment vertical="bottom"/>
    </xf>
    <xf numFmtId="0" fontId="0" fillId="4" borderId="21" applyNumberFormat="0" applyFont="1" applyFill="1" applyBorder="1" applyAlignment="1" applyProtection="0">
      <alignment vertical="bottom"/>
    </xf>
    <xf numFmtId="64" fontId="17" fillId="4" borderId="23" applyNumberFormat="1" applyFont="1" applyFill="1" applyBorder="1" applyAlignment="1" applyProtection="0">
      <alignment vertical="bottom"/>
    </xf>
    <xf numFmtId="2" fontId="24" fillId="15" borderId="27" applyNumberFormat="1" applyFont="1" applyFill="1" applyBorder="1" applyAlignment="1" applyProtection="0">
      <alignment horizontal="center" vertical="center" wrapText="1"/>
    </xf>
    <xf numFmtId="0" fontId="17" fillId="4" borderId="10" applyNumberFormat="0" applyFont="1" applyFill="1" applyBorder="1" applyAlignment="1" applyProtection="0">
      <alignment vertical="bottom"/>
    </xf>
    <xf numFmtId="0" fontId="17" fillId="4" borderId="10" applyNumberFormat="0" applyFont="1" applyFill="1" applyBorder="1" applyAlignment="1" applyProtection="0">
      <alignment horizontal="center" vertical="bottom"/>
    </xf>
    <xf numFmtId="64" fontId="17" fillId="6" borderId="11" applyNumberFormat="1" applyFont="1" applyFill="1" applyBorder="1" applyAlignment="1" applyProtection="0">
      <alignment vertical="bottom"/>
    </xf>
    <xf numFmtId="64" fontId="18" fillId="6" borderId="5" applyNumberFormat="1" applyFont="1" applyFill="1" applyBorder="1" applyAlignment="1" applyProtection="0">
      <alignment vertical="bottom"/>
    </xf>
    <xf numFmtId="64" fontId="18" fillId="4" borderId="10" applyNumberFormat="1" applyFont="1" applyFill="1" applyBorder="1" applyAlignment="1" applyProtection="0">
      <alignment vertical="bottom"/>
    </xf>
    <xf numFmtId="49" fontId="27" fillId="6" borderId="5" applyNumberFormat="1" applyFont="1" applyFill="1" applyBorder="1" applyAlignment="1" applyProtection="0">
      <alignment horizontal="right" vertical="center" wrapText="1"/>
    </xf>
    <xf numFmtId="49" fontId="18" fillId="6" borderId="5" applyNumberFormat="1" applyFont="1" applyFill="1" applyBorder="1" applyAlignment="1" applyProtection="0">
      <alignment horizontal="right" vertical="center" wrapText="1"/>
    </xf>
    <xf numFmtId="49" fontId="27" fillId="6" borderId="5" applyNumberFormat="1" applyFont="1" applyFill="1" applyBorder="1" applyAlignment="1" applyProtection="0">
      <alignment horizontal="right" vertical="bottom"/>
    </xf>
    <xf numFmtId="0" fontId="0" fillId="4" borderId="15" applyNumberFormat="0" applyFont="1" applyFill="1" applyBorder="1" applyAlignment="1" applyProtection="0">
      <alignment vertical="bottom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729fcf"/>
      <rgbColor rgb="ffdfa7a6"/>
      <rgbColor rgb="ff4f81bd"/>
      <rgbColor rgb="ffff0000"/>
      <rgbColor rgb="ffff9900"/>
      <rgbColor rgb="ffffff00"/>
      <rgbColor rgb="ff339966"/>
      <rgbColor rgb="ff3366ff"/>
      <rgbColor rgb="ff800080"/>
      <rgbColor rgb="ffff00ff"/>
      <rgbColor rgb="ffbfbfbf"/>
      <rgbColor rgb="ff993366"/>
      <rgbColor rgb="ffc0c0c0"/>
      <rgbColor rgb="ffc00000"/>
      <rgbColor rgb="ffc8c8c8"/>
      <rgbColor rgb="fff7964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4</xdr:col>
      <xdr:colOff>866849</xdr:colOff>
      <xdr:row>7</xdr:row>
      <xdr:rowOff>123510</xdr:rowOff>
    </xdr:from>
    <xdr:to>
      <xdr:col>6</xdr:col>
      <xdr:colOff>648841</xdr:colOff>
      <xdr:row>16</xdr:row>
      <xdr:rowOff>1153687</xdr:rowOff>
    </xdr:to>
    <xdr:pic>
      <xdr:nvPicPr>
        <xdr:cNvPr id="2" name="kilter-grips copy-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660849" y="1350330"/>
          <a:ext cx="5319193" cy="254655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9</xdr:col>
      <xdr:colOff>83889</xdr:colOff>
      <xdr:row>1</xdr:row>
      <xdr:rowOff>170849</xdr:rowOff>
    </xdr:from>
    <xdr:to>
      <xdr:col>13</xdr:col>
      <xdr:colOff>29877</xdr:colOff>
      <xdr:row>4</xdr:row>
      <xdr:rowOff>271617</xdr:rowOff>
    </xdr:to>
    <xdr:pic>
      <xdr:nvPicPr>
        <xdr:cNvPr id="5" name="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6941889" y="332774"/>
          <a:ext cx="1635089" cy="146411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16</xdr:col>
      <xdr:colOff>202852</xdr:colOff>
      <xdr:row>2</xdr:row>
      <xdr:rowOff>80324</xdr:rowOff>
    </xdr:from>
    <xdr:to>
      <xdr:col>19</xdr:col>
      <xdr:colOff>84720</xdr:colOff>
      <xdr:row>8</xdr:row>
      <xdr:rowOff>76195</xdr:rowOff>
    </xdr:to>
    <xdr:pic>
      <xdr:nvPicPr>
        <xdr:cNvPr id="7" name="Image&#10;&#10;image00.png" descr="Imageimage00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0451752" y="404174"/>
          <a:ext cx="1748769" cy="158019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105965</xdr:colOff>
      <xdr:row>74</xdr:row>
      <xdr:rowOff>15496</xdr:rowOff>
    </xdr:from>
    <xdr:to>
      <xdr:col>3</xdr:col>
      <xdr:colOff>81805</xdr:colOff>
      <xdr:row>100</xdr:row>
      <xdr:rowOff>59388</xdr:rowOff>
    </xdr:to>
    <xdr:sp>
      <xdr:nvSpPr>
        <xdr:cNvPr id="8" name="TextBox 32"/>
        <xdr:cNvSpPr txBox="1"/>
      </xdr:nvSpPr>
      <xdr:spPr>
        <a:xfrm>
          <a:off x="639365" y="13420981"/>
          <a:ext cx="3061941" cy="4263468"/>
        </a:xfrm>
        <a:prstGeom prst="rect">
          <a:avLst/>
        </a:prstGeom>
        <a:solidFill>
          <a:srgbClr val="FFFFFF"/>
        </a:solidFill>
        <a:ln w="9525" cap="flat">
          <a:solidFill>
            <a:srgbClr val="BABABA"/>
          </a:solidFill>
          <a:prstDash val="solid"/>
          <a:round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ln>
                <a:noFill/>
              </a:ln>
              <a:solidFill>
                <a:srgbClr val="000000"/>
              </a:solidFill>
              <a:uFillTx/>
              <a:latin typeface="Stardos Stencil"/>
              <a:ea typeface="Stardos Stencil"/>
              <a:cs typeface="Stardos Stencil"/>
              <a:sym typeface="Stardos Stencil"/>
            </a:defRPr>
          </a:pPr>
          <a:r>
            <a:rPr b="1" baseline="0" cap="none" i="0" spc="0" strike="noStrike" sz="1400" u="none">
              <a:ln>
                <a:noFill/>
              </a:ln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rPr>
            <a:t>Color Guide</a:t>
          </a:r>
          <a:endParaRPr b="1" baseline="0" cap="none" i="0" spc="0" strike="noStrike" sz="1400" u="none">
            <a:ln>
              <a:noFill/>
            </a:ln>
            <a:solidFill>
              <a:srgbClr val="FF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ln>
                <a:noFill/>
              </a:ln>
              <a:solidFill>
                <a:srgbClr val="000000"/>
              </a:solidFill>
              <a:uFillTx/>
              <a:latin typeface="Stardos Stencil"/>
              <a:ea typeface="Stardos Stencil"/>
              <a:cs typeface="Stardos Stencil"/>
              <a:sym typeface="Stardos Stencil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ln>
                <a:noFill/>
              </a:ln>
              <a:solidFill>
                <a:srgbClr val="000000"/>
              </a:solidFill>
              <a:uFillTx/>
              <a:latin typeface="Stardos Stencil"/>
              <a:ea typeface="Stardos Stencil"/>
              <a:cs typeface="Stardos Stencil"/>
              <a:sym typeface="Stardos Stencil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Kilter Europe is poured in Dannomond PU. For now Dannomond is available in the following colors: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ln>
                <a:noFill/>
              </a:ln>
              <a:solidFill>
                <a:srgbClr val="000000"/>
              </a:solidFill>
              <a:uFillTx/>
              <a:latin typeface="Stardos Stencil"/>
              <a:ea typeface="Stardos Stencil"/>
              <a:cs typeface="Stardos Stencil"/>
              <a:sym typeface="Stardos Stencil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ln>
                <a:noFill/>
              </a:ln>
              <a:solidFill>
                <a:srgbClr val="000000"/>
              </a:solidFill>
              <a:uFillTx/>
              <a:latin typeface="Stardos Stencil"/>
              <a:ea typeface="Stardos Stencil"/>
              <a:cs typeface="Stardos Stencil"/>
              <a:sym typeface="Stardos Stencil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Traffic Red - RAL 3020 - Pan 186C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ln>
                <a:noFill/>
              </a:ln>
              <a:solidFill>
                <a:srgbClr val="000000"/>
              </a:solidFill>
              <a:uFillTx/>
              <a:latin typeface="Stardos Stencil"/>
              <a:ea typeface="Stardos Stencil"/>
              <a:cs typeface="Stardos Stencil"/>
              <a:sym typeface="Stardos Stencil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Fluoro Orange - Ral 2005 - Pan 805C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ln>
                <a:noFill/>
              </a:ln>
              <a:solidFill>
                <a:srgbClr val="000000"/>
              </a:solidFill>
              <a:uFillTx/>
              <a:latin typeface="Stardos Stencil"/>
              <a:ea typeface="Stardos Stencil"/>
              <a:cs typeface="Stardos Stencil"/>
              <a:sym typeface="Stardos Stencil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Bright Yellow - Ral 0000 - Pan 116C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ln>
                <a:noFill/>
              </a:ln>
              <a:solidFill>
                <a:srgbClr val="000000"/>
              </a:solidFill>
              <a:uFillTx/>
              <a:latin typeface="Stardos Stencil"/>
              <a:ea typeface="Stardos Stencil"/>
              <a:cs typeface="Stardos Stencil"/>
              <a:sym typeface="Stardos Stencil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Fluoro Green - Pan 802C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ln>
                <a:noFill/>
              </a:ln>
              <a:solidFill>
                <a:srgbClr val="000000"/>
              </a:solidFill>
              <a:uFillTx/>
              <a:latin typeface="Stardos Stencil"/>
              <a:ea typeface="Stardos Stencil"/>
              <a:cs typeface="Stardos Stencil"/>
              <a:sym typeface="Stardos Stencil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Sky Blue - Ral 5015 - Pan 7461C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ln>
                <a:noFill/>
              </a:ln>
              <a:solidFill>
                <a:srgbClr val="000000"/>
              </a:solidFill>
              <a:uFillTx/>
              <a:latin typeface="Stardos Stencil"/>
              <a:ea typeface="Stardos Stencil"/>
              <a:cs typeface="Stardos Stencil"/>
              <a:sym typeface="Stardos Stencil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Signal Violet - Ral 4008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ln>
                <a:noFill/>
              </a:ln>
              <a:solidFill>
                <a:srgbClr val="000000"/>
              </a:solidFill>
              <a:uFillTx/>
              <a:latin typeface="Stardos Stencil"/>
              <a:ea typeface="Stardos Stencil"/>
              <a:cs typeface="Stardos Stencil"/>
              <a:sym typeface="Stardos Stencil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Fluoro Pink - Pan 806C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ln>
                <a:noFill/>
              </a:ln>
              <a:solidFill>
                <a:srgbClr val="000000"/>
              </a:solidFill>
              <a:uFillTx/>
              <a:latin typeface="Stardos Stencil"/>
              <a:ea typeface="Stardos Stencil"/>
              <a:cs typeface="Stardos Stencil"/>
              <a:sym typeface="Stardos Stencil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Jet Black - Ral 9005 - Pan Blac 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kiltergrips.com/" TargetMode="External"/><Relationship Id="rId2" Type="http://schemas.openxmlformats.org/officeDocument/2006/relationships/hyperlink" Target="mailto:info@kletterkultur.com" TargetMode="External"/><Relationship Id="rId3" Type="http://schemas.openxmlformats.org/officeDocument/2006/relationships/drawing" Target="../drawings/drawing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18.6719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31</v>
      </c>
      <c r="C11" s="3"/>
      <c r="D11" s="3"/>
    </row>
    <row r="12">
      <c r="B12" s="4"/>
      <c r="C12" t="s" s="4">
        <v>5</v>
      </c>
      <c r="D12" t="s" s="5">
        <v>31</v>
      </c>
    </row>
    <row r="13">
      <c r="B13" t="s" s="3">
        <v>590</v>
      </c>
      <c r="C13" s="3"/>
      <c r="D13" s="3"/>
    </row>
    <row r="14">
      <c r="B14" s="4"/>
      <c r="C14" t="s" s="4">
        <v>5</v>
      </c>
      <c r="D14" t="s" s="5">
        <v>590</v>
      </c>
    </row>
  </sheetData>
  <mergeCells count="1">
    <mergeCell ref="B3:D3"/>
  </mergeCells>
  <hyperlinks>
    <hyperlink ref="D10" location="'Kilter Grips - Information'!R1C1" tooltip="" display="Kilter Grips - Information"/>
    <hyperlink ref="D12" location="'US Produkte'!R1C1" tooltip="" display="US Produkte"/>
    <hyperlink ref="D14" location="'EU Produkte'!R1C1" tooltip="" display="EU Produkte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IU87"/>
  <sheetViews>
    <sheetView workbookViewId="0" showGridLines="0" defaultGridColor="1"/>
  </sheetViews>
  <sheetFormatPr defaultColWidth="5.5" defaultRowHeight="20" customHeight="1" outlineLevelRow="0" outlineLevelCol="0"/>
  <cols>
    <col min="1" max="1" width="4.21094" style="6" customWidth="1"/>
    <col min="2" max="2" width="5.71094" style="6" customWidth="1"/>
    <col min="3" max="3" width="3.5" style="6" customWidth="1"/>
    <col min="4" max="4" width="8.60156" style="6" customWidth="1"/>
    <col min="5" max="5" width="9.92188" style="6" customWidth="1"/>
    <col min="6" max="6" width="33.7109" style="6" customWidth="1"/>
    <col min="7" max="7" width="8.21094" style="6" customWidth="1"/>
    <col min="8" max="8" width="8.71094" style="6" customWidth="1"/>
    <col min="9" max="9" width="12.1016" style="6" customWidth="1"/>
    <col min="10" max="10" width="8.42188" style="6" customWidth="1"/>
    <col min="11" max="11" width="12.1016" style="6" customWidth="1"/>
    <col min="12" max="12" width="5.3125" style="6" customWidth="1"/>
    <col min="13" max="14" width="3.42188" style="6" customWidth="1"/>
    <col min="15" max="19" width="3.92188" style="6" customWidth="1"/>
    <col min="20" max="20" width="7.10156" style="6" customWidth="1"/>
    <col min="21" max="255" width="6.42188" style="6" customWidth="1"/>
  </cols>
  <sheetData>
    <row r="1" ht="13.8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9"/>
    </row>
    <row r="2" ht="13.8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2"/>
    </row>
    <row r="3" ht="13.8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2"/>
    </row>
    <row r="4" ht="13.8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2"/>
    </row>
    <row r="5" ht="13.8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2"/>
    </row>
    <row r="6" ht="13.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2"/>
    </row>
    <row r="7" ht="13.8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2"/>
    </row>
    <row r="8" ht="13.8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2"/>
    </row>
    <row r="9" ht="13.8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2"/>
    </row>
    <row r="10" ht="13.8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2"/>
    </row>
    <row r="11" ht="13.8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2"/>
    </row>
    <row r="12" ht="13.8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2"/>
    </row>
    <row r="13" ht="13.8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2"/>
    </row>
    <row r="14" ht="13.8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2"/>
    </row>
    <row r="15" ht="13.8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2"/>
    </row>
    <row r="16" ht="9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2"/>
    </row>
    <row r="17" ht="102.5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2"/>
    </row>
    <row r="18" ht="22" customHeight="1">
      <c r="A18" s="10"/>
      <c r="B18" s="11"/>
      <c r="C18" s="11"/>
      <c r="D18" s="11"/>
      <c r="E18" s="11"/>
      <c r="F18" t="s" s="13">
        <v>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2"/>
    </row>
    <row r="19" ht="13.8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2"/>
    </row>
    <row r="20" ht="14.6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2"/>
    </row>
    <row r="21" ht="13.8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2"/>
    </row>
    <row r="22" ht="13.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2"/>
    </row>
    <row r="23" ht="33.85" customHeight="1">
      <c r="A23" s="10"/>
      <c r="B23" s="11"/>
      <c r="C23" s="11"/>
      <c r="D23" s="11"/>
      <c r="E23" s="11"/>
      <c r="F23" s="1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2"/>
    </row>
    <row r="24" ht="13.8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2"/>
    </row>
    <row r="25" ht="13.8" customHeight="1">
      <c r="A25" s="10"/>
      <c r="B25" s="11"/>
      <c r="C25" s="11"/>
      <c r="D25" s="11"/>
      <c r="E25" s="11"/>
      <c r="F25" t="s" s="15">
        <v>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2"/>
    </row>
    <row r="26" ht="16" customHeight="1">
      <c r="A26" s="10"/>
      <c r="B26" s="11"/>
      <c r="C26" s="11"/>
      <c r="D26" s="11"/>
      <c r="E26" s="11"/>
      <c r="F26" s="15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2"/>
    </row>
    <row r="27" ht="33.85" customHeight="1">
      <c r="A27" s="10"/>
      <c r="B27" s="11"/>
      <c r="C27" s="11"/>
      <c r="D27" s="11"/>
      <c r="E27" s="11"/>
      <c r="F27" s="15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2"/>
    </row>
    <row r="28" ht="13.8" customHeight="1">
      <c r="A28" s="10"/>
      <c r="B28" s="11"/>
      <c r="C28" s="11"/>
      <c r="D28" s="11"/>
      <c r="E28" s="11"/>
      <c r="F28" t="s" s="15">
        <v>8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2"/>
    </row>
    <row r="29" ht="13.8" customHeight="1">
      <c r="A29" s="10"/>
      <c r="B29" s="11"/>
      <c r="C29" s="11"/>
      <c r="D29" s="11"/>
      <c r="E29" s="11"/>
      <c r="F29" t="s" s="15">
        <v>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2"/>
    </row>
    <row r="30" ht="13.8" customHeight="1">
      <c r="A30" s="10"/>
      <c r="B30" s="11"/>
      <c r="C30" s="11"/>
      <c r="D30" s="11"/>
      <c r="E30" s="11"/>
      <c r="F30" t="s" s="15">
        <v>10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2"/>
    </row>
    <row r="31" ht="13.8" customHeight="1">
      <c r="A31" s="10"/>
      <c r="B31" s="11"/>
      <c r="C31" s="11"/>
      <c r="D31" s="11"/>
      <c r="E31" s="11"/>
      <c r="F31" t="s" s="15">
        <v>11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2"/>
    </row>
    <row r="32" ht="13.8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2"/>
    </row>
    <row r="33" ht="13.8" customHeight="1">
      <c r="A33" s="10"/>
      <c r="B33" s="11"/>
      <c r="C33" s="11"/>
      <c r="D33" s="11"/>
      <c r="E33" s="11"/>
      <c r="F33" t="s" s="15">
        <v>12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2"/>
    </row>
    <row r="34" ht="13.8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2"/>
    </row>
    <row r="35" ht="13.8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2"/>
    </row>
    <row r="36" ht="13.8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8"/>
    </row>
    <row r="37" ht="13.8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8"/>
    </row>
    <row r="38" ht="13.8" customHeight="1">
      <c r="A38" s="16"/>
      <c r="B38" t="s" s="19">
        <v>13</v>
      </c>
      <c r="C38" s="17"/>
      <c r="D38" s="17"/>
      <c r="E38" t="s" s="20">
        <v>14</v>
      </c>
      <c r="F38" s="2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8"/>
    </row>
    <row r="39" ht="13.8" customHeight="1">
      <c r="A39" s="22"/>
      <c r="B39" s="23"/>
      <c r="C39" s="23"/>
      <c r="D39" s="23"/>
      <c r="E39" t="s" s="20">
        <v>15</v>
      </c>
      <c r="F39" s="2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5"/>
    </row>
    <row r="40" ht="13.8" customHeight="1">
      <c r="A40" s="22"/>
      <c r="B40" s="17"/>
      <c r="C40" s="23"/>
      <c r="D40" s="23"/>
      <c r="E40" t="s" s="20">
        <v>16</v>
      </c>
      <c r="F40" s="2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5"/>
    </row>
    <row r="41" ht="13.8" customHeight="1">
      <c r="A41" s="22"/>
      <c r="B41" s="17"/>
      <c r="C41" s="23"/>
      <c r="D41" s="23"/>
      <c r="E41" t="s" s="20">
        <v>17</v>
      </c>
      <c r="F41" s="24"/>
      <c r="G41" s="23"/>
      <c r="H41" s="23"/>
      <c r="I41" s="23"/>
      <c r="J41" s="23"/>
      <c r="K41" s="17"/>
      <c r="L41" s="23"/>
      <c r="M41" s="23"/>
      <c r="N41" s="23"/>
      <c r="O41" s="23"/>
      <c r="P41" s="23"/>
      <c r="Q41" s="17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5"/>
    </row>
    <row r="42" ht="15.75" customHeight="1">
      <c r="A42" s="22"/>
      <c r="B42" s="17"/>
      <c r="C42" s="23"/>
      <c r="D42" s="23"/>
      <c r="E42" t="s" s="20">
        <v>18</v>
      </c>
      <c r="F42" s="24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5"/>
    </row>
    <row r="43" ht="13.8" customHeight="1">
      <c r="A43" s="22"/>
      <c r="B43" s="17"/>
      <c r="C43" s="23"/>
      <c r="D43" s="23"/>
      <c r="E43" t="s" s="20">
        <v>19</v>
      </c>
      <c r="F43" s="24"/>
      <c r="G43" s="23"/>
      <c r="H43" s="23"/>
      <c r="I43" s="23"/>
      <c r="J43" s="23"/>
      <c r="K43" s="17"/>
      <c r="L43" s="23"/>
      <c r="M43" s="23"/>
      <c r="N43" s="23"/>
      <c r="O43" s="23"/>
      <c r="P43" s="23"/>
      <c r="Q43" s="26"/>
      <c r="R43" s="26"/>
      <c r="S43" s="27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5"/>
    </row>
    <row r="44" ht="13.8" customHeight="1">
      <c r="A44" s="22"/>
      <c r="B44" s="17"/>
      <c r="C44" s="23"/>
      <c r="D44" s="23"/>
      <c r="E44" t="s" s="20">
        <v>20</v>
      </c>
      <c r="F44" s="24"/>
      <c r="G44" s="23"/>
      <c r="H44" s="23"/>
      <c r="I44" s="23"/>
      <c r="J44" s="23"/>
      <c r="K44" s="17"/>
      <c r="L44" s="23"/>
      <c r="M44" s="23"/>
      <c r="N44" s="23"/>
      <c r="O44" s="23"/>
      <c r="P44" s="23"/>
      <c r="Q44" s="17"/>
      <c r="R44" s="26"/>
      <c r="S44" s="27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5"/>
    </row>
    <row r="45" ht="13.8" customHeight="1">
      <c r="A45" s="22"/>
      <c r="B45" s="17"/>
      <c r="C45" s="23"/>
      <c r="D45" s="23"/>
      <c r="E45" t="s" s="20">
        <v>21</v>
      </c>
      <c r="F45" s="24"/>
      <c r="G45" s="23"/>
      <c r="H45" s="23"/>
      <c r="I45" s="23"/>
      <c r="J45" s="23"/>
      <c r="K45" s="17"/>
      <c r="L45" s="23"/>
      <c r="M45" s="23"/>
      <c r="N45" s="23"/>
      <c r="O45" s="23"/>
      <c r="P45" s="23"/>
      <c r="Q45" s="17"/>
      <c r="R45" s="26"/>
      <c r="S45" s="27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5"/>
    </row>
    <row r="46" ht="13.8" customHeight="1">
      <c r="A46" s="22"/>
      <c r="B46" s="17"/>
      <c r="C46" s="23"/>
      <c r="D46" s="23"/>
      <c r="E46" t="s" s="20">
        <v>22</v>
      </c>
      <c r="F46" s="24"/>
      <c r="G46" s="23"/>
      <c r="H46" s="23"/>
      <c r="I46" s="23"/>
      <c r="J46" s="23"/>
      <c r="K46" s="17"/>
      <c r="L46" s="23"/>
      <c r="M46" s="23"/>
      <c r="N46" s="23"/>
      <c r="O46" s="23"/>
      <c r="P46" s="23"/>
      <c r="Q46" s="17"/>
      <c r="R46" s="26"/>
      <c r="S46" s="17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5"/>
    </row>
    <row r="47" ht="13.8" customHeight="1">
      <c r="A47" s="22"/>
      <c r="B47" s="17"/>
      <c r="C47" s="23"/>
      <c r="D47" s="23"/>
      <c r="E47" s="11"/>
      <c r="F47" s="23"/>
      <c r="G47" s="23"/>
      <c r="H47" s="23"/>
      <c r="I47" s="23"/>
      <c r="J47" s="23"/>
      <c r="K47" s="17"/>
      <c r="L47" s="23"/>
      <c r="M47" s="23"/>
      <c r="N47" s="23"/>
      <c r="O47" s="23"/>
      <c r="P47" s="23"/>
      <c r="Q47" s="17"/>
      <c r="R47" s="26"/>
      <c r="S47" s="28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5"/>
    </row>
    <row r="48" ht="13.8" customHeight="1">
      <c r="A48" s="22"/>
      <c r="B48" s="17"/>
      <c r="C48" s="23"/>
      <c r="D48" s="23"/>
      <c r="E48" s="17"/>
      <c r="F48" s="23"/>
      <c r="G48" s="23"/>
      <c r="H48" s="23"/>
      <c r="I48" s="23"/>
      <c r="J48" s="23"/>
      <c r="K48" s="17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5"/>
    </row>
    <row r="49" ht="13.8" customHeight="1">
      <c r="A49" s="22"/>
      <c r="B49" s="23"/>
      <c r="C49" s="23"/>
      <c r="D49" s="23"/>
      <c r="E49" s="17"/>
      <c r="F49" s="23"/>
      <c r="G49" s="23"/>
      <c r="H49" s="23"/>
      <c r="I49" s="23"/>
      <c r="J49" s="23"/>
      <c r="K49" s="17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5"/>
    </row>
    <row r="50" ht="13.8" customHeight="1">
      <c r="A50" s="22"/>
      <c r="B50" s="23"/>
      <c r="C50" s="23"/>
      <c r="D50" s="23"/>
      <c r="E50" s="17"/>
      <c r="F50" s="23"/>
      <c r="G50" s="23"/>
      <c r="H50" s="23"/>
      <c r="I50" s="23"/>
      <c r="J50" s="23"/>
      <c r="K50" s="17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5"/>
    </row>
    <row r="51" ht="13.8" customHeight="1">
      <c r="A51" s="22"/>
      <c r="B51" t="s" s="19">
        <v>23</v>
      </c>
      <c r="C51" s="23"/>
      <c r="D51" s="23"/>
      <c r="E51" t="s" s="20">
        <v>14</v>
      </c>
      <c r="F51" s="24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5"/>
    </row>
    <row r="52" ht="13.8" customHeight="1">
      <c r="A52" s="22"/>
      <c r="B52" s="23"/>
      <c r="C52" s="23"/>
      <c r="D52" s="23"/>
      <c r="E52" t="s" s="20">
        <v>15</v>
      </c>
      <c r="F52" s="24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5"/>
    </row>
    <row r="53" ht="13.8" customHeight="1">
      <c r="A53" s="22"/>
      <c r="B53" s="17"/>
      <c r="C53" s="23"/>
      <c r="D53" s="23"/>
      <c r="E53" t="s" s="20">
        <v>16</v>
      </c>
      <c r="F53" s="24"/>
      <c r="G53" s="23"/>
      <c r="H53" s="23"/>
      <c r="I53" s="23"/>
      <c r="J53" s="23"/>
      <c r="K53" s="23"/>
      <c r="L53" s="23"/>
      <c r="M53" s="23"/>
      <c r="N53" s="23"/>
      <c r="O53" s="23"/>
      <c r="P53" s="26"/>
      <c r="Q53" s="26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5"/>
    </row>
    <row r="54" ht="13.8" customHeight="1">
      <c r="A54" s="22"/>
      <c r="B54" s="17"/>
      <c r="C54" s="23"/>
      <c r="D54" s="23"/>
      <c r="E54" t="s" s="20">
        <v>17</v>
      </c>
      <c r="F54" s="24"/>
      <c r="G54" s="23"/>
      <c r="H54" s="23"/>
      <c r="I54" s="23"/>
      <c r="J54" s="23"/>
      <c r="K54" s="23"/>
      <c r="L54" s="23"/>
      <c r="M54" s="23"/>
      <c r="N54" s="23"/>
      <c r="O54" s="23"/>
      <c r="P54" s="26"/>
      <c r="Q54" s="26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5"/>
    </row>
    <row r="55" ht="13.8" customHeight="1">
      <c r="A55" s="22"/>
      <c r="B55" s="17"/>
      <c r="C55" s="23"/>
      <c r="D55" s="23"/>
      <c r="E55" t="s" s="20">
        <v>18</v>
      </c>
      <c r="F55" s="24"/>
      <c r="G55" s="23"/>
      <c r="H55" s="23"/>
      <c r="I55" s="23"/>
      <c r="J55" s="23"/>
      <c r="K55" s="23"/>
      <c r="L55" s="23"/>
      <c r="M55" s="23"/>
      <c r="N55" s="23"/>
      <c r="O55" s="23"/>
      <c r="P55" s="26"/>
      <c r="Q55" s="26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5"/>
    </row>
    <row r="56" ht="13.8" customHeight="1">
      <c r="A56" s="22"/>
      <c r="B56" s="17"/>
      <c r="C56" s="23"/>
      <c r="D56" s="23"/>
      <c r="E56" t="s" s="20">
        <v>19</v>
      </c>
      <c r="F56" s="24"/>
      <c r="G56" s="23"/>
      <c r="H56" s="23"/>
      <c r="I56" s="23"/>
      <c r="J56" s="23"/>
      <c r="K56" s="23"/>
      <c r="L56" s="23"/>
      <c r="M56" s="23"/>
      <c r="N56" s="23"/>
      <c r="O56" s="23"/>
      <c r="P56" s="26"/>
      <c r="Q56" s="26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5"/>
    </row>
    <row r="57" ht="13.8" customHeight="1">
      <c r="A57" s="22"/>
      <c r="B57" s="17"/>
      <c r="C57" s="23"/>
      <c r="D57" s="23"/>
      <c r="E57" t="s" s="20">
        <v>20</v>
      </c>
      <c r="F57" s="24"/>
      <c r="G57" s="23"/>
      <c r="H57" s="23"/>
      <c r="I57" s="23"/>
      <c r="J57" s="23"/>
      <c r="K57" s="23"/>
      <c r="L57" s="23"/>
      <c r="M57" s="23"/>
      <c r="N57" s="23"/>
      <c r="O57" s="23"/>
      <c r="P57" s="26"/>
      <c r="Q57" s="26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5"/>
    </row>
    <row r="58" ht="13.8" customHeight="1">
      <c r="A58" s="22"/>
      <c r="B58" s="17"/>
      <c r="C58" s="23"/>
      <c r="D58" s="23"/>
      <c r="E58" t="s" s="20">
        <v>22</v>
      </c>
      <c r="F58" s="24"/>
      <c r="G58" s="23"/>
      <c r="H58" s="23"/>
      <c r="I58" s="23"/>
      <c r="J58" s="23"/>
      <c r="K58" s="23"/>
      <c r="L58" s="23"/>
      <c r="M58" s="23"/>
      <c r="N58" s="23"/>
      <c r="O58" s="23"/>
      <c r="P58" s="26"/>
      <c r="Q58" s="26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5"/>
    </row>
    <row r="59" ht="13.8" customHeight="1">
      <c r="A59" s="22"/>
      <c r="B59" s="17"/>
      <c r="C59" s="23"/>
      <c r="D59" s="23"/>
      <c r="E59" s="11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6"/>
      <c r="Q59" s="26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5"/>
    </row>
    <row r="60" ht="13.8" customHeight="1">
      <c r="A60" s="22"/>
      <c r="B60" s="1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6"/>
      <c r="Q60" s="26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5"/>
    </row>
    <row r="61" ht="13.8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6"/>
      <c r="Q61" s="26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5"/>
    </row>
    <row r="62" ht="13.8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6"/>
      <c r="Q62" s="26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5"/>
    </row>
    <row r="63" ht="13.8" customHeight="1">
      <c r="A63" s="22"/>
      <c r="B63" s="23"/>
      <c r="C63" s="23"/>
      <c r="D63" s="23"/>
      <c r="E63" s="23"/>
      <c r="F63" s="29"/>
      <c r="G63" s="29"/>
      <c r="H63" s="29"/>
      <c r="I63" s="23"/>
      <c r="J63" s="23"/>
      <c r="K63" s="23"/>
      <c r="L63" s="23"/>
      <c r="M63" s="23"/>
      <c r="N63" s="23"/>
      <c r="O63" s="23"/>
      <c r="P63" s="26"/>
      <c r="Q63" s="26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5"/>
    </row>
    <row r="64" ht="13.8" customHeight="1">
      <c r="A64" s="22"/>
      <c r="B64" s="11"/>
      <c r="C64" s="11"/>
      <c r="D64" s="11"/>
      <c r="E64" s="30"/>
      <c r="F64" s="31"/>
      <c r="G64" t="s" s="32">
        <v>24</v>
      </c>
      <c r="H64" t="s" s="33">
        <v>25</v>
      </c>
      <c r="I64" s="34"/>
      <c r="J64" s="23"/>
      <c r="K64" s="23"/>
      <c r="L64" s="23"/>
      <c r="M64" s="23"/>
      <c r="N64" s="23"/>
      <c r="O64" s="23"/>
      <c r="P64" s="26"/>
      <c r="Q64" s="26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5"/>
    </row>
    <row r="65" ht="13.8" customHeight="1">
      <c r="A65" s="22"/>
      <c r="B65" s="11"/>
      <c r="C65" s="11"/>
      <c r="D65" s="11"/>
      <c r="E65" s="30"/>
      <c r="F65" s="35"/>
      <c r="G65" s="17"/>
      <c r="H65" s="36"/>
      <c r="I65" s="34"/>
      <c r="J65" s="23"/>
      <c r="K65" s="23"/>
      <c r="L65" s="23"/>
      <c r="M65" s="23"/>
      <c r="N65" s="23"/>
      <c r="O65" s="23"/>
      <c r="P65" s="26"/>
      <c r="Q65" s="26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5"/>
    </row>
    <row r="66" ht="13.8" customHeight="1">
      <c r="A66" s="22"/>
      <c r="B66" s="23"/>
      <c r="C66" s="23"/>
      <c r="D66" s="11"/>
      <c r="E66" s="37"/>
      <c r="F66" t="s" s="35">
        <v>26</v>
      </c>
      <c r="G66" s="23">
        <v>0</v>
      </c>
      <c r="H66" s="38">
        <v>0</v>
      </c>
      <c r="I66" s="34"/>
      <c r="J66" s="23"/>
      <c r="K66" s="23"/>
      <c r="L66" s="23"/>
      <c r="M66" s="23"/>
      <c r="N66" s="23"/>
      <c r="O66" s="23"/>
      <c r="P66" s="26"/>
      <c r="Q66" s="26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5"/>
    </row>
    <row r="67" ht="13.8" customHeight="1">
      <c r="A67" s="22"/>
      <c r="B67" s="23"/>
      <c r="C67" s="23"/>
      <c r="D67" s="23"/>
      <c r="E67" s="37"/>
      <c r="F67" t="s" s="35">
        <v>27</v>
      </c>
      <c r="G67" s="23">
        <f>'EU Produkte'!P70</f>
        <v>0</v>
      </c>
      <c r="H67" s="38">
        <f>'EU Produkte'!Q71</f>
        <v>0</v>
      </c>
      <c r="I67" s="34"/>
      <c r="J67" s="23"/>
      <c r="K67" s="23"/>
      <c r="L67" s="23"/>
      <c r="M67" s="23"/>
      <c r="N67" s="23"/>
      <c r="O67" s="23"/>
      <c r="P67" s="26"/>
      <c r="Q67" s="26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5"/>
    </row>
    <row r="68" ht="13.8" customHeight="1">
      <c r="A68" s="10"/>
      <c r="B68" s="11"/>
      <c r="C68" s="11"/>
      <c r="D68" s="11"/>
      <c r="E68" s="30"/>
      <c r="F68" s="35"/>
      <c r="G68" s="23"/>
      <c r="H68" s="39"/>
      <c r="I68" s="40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2"/>
    </row>
    <row r="69" ht="13.8" customHeight="1">
      <c r="A69" s="10"/>
      <c r="B69" s="11"/>
      <c r="C69" s="11"/>
      <c r="D69" s="11"/>
      <c r="E69" s="30"/>
      <c r="F69" s="40"/>
      <c r="G69" s="11"/>
      <c r="H69" s="30"/>
      <c r="I69" s="40"/>
      <c r="J69" s="11"/>
      <c r="K69" s="11"/>
      <c r="L69" s="41">
        <f>IF(AND(1&lt;=H68,H68&lt;2499),H68*1,0)</f>
        <v>0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2"/>
    </row>
    <row r="70" ht="13.8" customHeight="1">
      <c r="A70" s="10"/>
      <c r="B70" s="11"/>
      <c r="C70" s="11"/>
      <c r="D70" s="11"/>
      <c r="E70" s="30"/>
      <c r="F70" s="42"/>
      <c r="G70" s="43"/>
      <c r="H70" s="44"/>
      <c r="I70" s="40"/>
      <c r="J70" s="11"/>
      <c r="K70" s="11"/>
      <c r="L70" s="41">
        <f>IF(AND(2500&lt;=H68,H68&lt;5000),H68*0.975,0)</f>
        <v>0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2"/>
    </row>
    <row r="71" ht="15" customHeight="1">
      <c r="A71" s="10"/>
      <c r="B71" s="11"/>
      <c r="C71" s="11"/>
      <c r="D71" s="11"/>
      <c r="E71" s="30"/>
      <c r="F71" t="s" s="45">
        <v>28</v>
      </c>
      <c r="G71" s="43"/>
      <c r="H71" s="46">
        <f>H66+H65</f>
        <v>0</v>
      </c>
      <c r="I71" s="40"/>
      <c r="J71" s="11"/>
      <c r="K71" s="11"/>
      <c r="L71" s="41">
        <f>IF(AND(5000&lt;=H68,H68&lt;10000000),H68*0.95,0)</f>
        <v>0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2"/>
    </row>
    <row r="72" ht="15" customHeight="1">
      <c r="A72" s="10"/>
      <c r="B72" s="11"/>
      <c r="C72" s="11"/>
      <c r="D72" s="11"/>
      <c r="E72" s="37"/>
      <c r="F72" s="47"/>
      <c r="G72" s="26"/>
      <c r="H72" s="48"/>
      <c r="I72" s="40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2"/>
    </row>
    <row r="73" ht="20" customHeight="1">
      <c r="A73" s="10"/>
      <c r="B73" s="11"/>
      <c r="C73" s="11"/>
      <c r="D73" s="11"/>
      <c r="E73" s="37"/>
      <c r="F73" t="s" s="49">
        <v>29</v>
      </c>
      <c r="G73" s="50"/>
      <c r="H73" s="51">
        <f>H71*1.19</f>
        <v>0</v>
      </c>
      <c r="I73" s="40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2"/>
    </row>
    <row r="74" ht="15" customHeight="1">
      <c r="A74" s="10"/>
      <c r="B74" s="11"/>
      <c r="C74" s="11"/>
      <c r="D74" s="11"/>
      <c r="E74" s="30"/>
      <c r="F74" t="s" s="52">
        <v>30</v>
      </c>
      <c r="G74" s="53"/>
      <c r="H74" s="54"/>
      <c r="I74" s="40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2"/>
    </row>
    <row r="75" ht="15" customHeight="1">
      <c r="A75" s="10"/>
      <c r="B75" s="11"/>
      <c r="C75" s="11"/>
      <c r="D75" s="11"/>
      <c r="E75" s="11"/>
      <c r="F75" s="55"/>
      <c r="G75" s="55"/>
      <c r="H75" s="55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2"/>
    </row>
    <row r="76" ht="1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2"/>
    </row>
    <row r="77" ht="1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2"/>
    </row>
    <row r="78" ht="13.8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2"/>
    </row>
    <row r="79" ht="13.8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2"/>
    </row>
    <row r="80" ht="13.8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2"/>
    </row>
    <row r="81" ht="13.8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2"/>
    </row>
    <row r="82" ht="13.8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2"/>
    </row>
    <row r="83" ht="13.8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2"/>
    </row>
    <row r="84" ht="1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2"/>
    </row>
    <row r="85" ht="1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2"/>
    </row>
    <row r="86" ht="1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2"/>
    </row>
    <row r="87" ht="15" customHeight="1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  <c r="IU87" s="58"/>
    </row>
  </sheetData>
  <hyperlinks>
    <hyperlink ref="F18" r:id="rId1" location="" tooltip="" display=""/>
    <hyperlink ref="F31" r:id="rId2" location="" tooltip="" display=""/>
  </hyperlinks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3"/>
</worksheet>
</file>

<file path=xl/worksheets/sheet3.xml><?xml version="1.0" encoding="utf-8"?>
<worksheet xmlns:r="http://schemas.openxmlformats.org/officeDocument/2006/relationships" xmlns="http://schemas.openxmlformats.org/spreadsheetml/2006/main">
  <dimension ref="A1:AI991"/>
  <sheetViews>
    <sheetView workbookViewId="0" showGridLines="0" defaultGridColor="1"/>
  </sheetViews>
  <sheetFormatPr defaultColWidth="10.5" defaultRowHeight="20" customHeight="1" outlineLevelRow="0" outlineLevelCol="0"/>
  <cols>
    <col min="1" max="1" width="4.21094" style="59" customWidth="1"/>
    <col min="2" max="2" width="21" style="59" customWidth="1"/>
    <col min="3" max="3" width="3.3125" style="59" customWidth="1"/>
    <col min="4" max="4" width="5.5" style="59" customWidth="1"/>
    <col min="5" max="5" width="5.42188" style="59" customWidth="1"/>
    <col min="6" max="6" width="3.3125" style="59" customWidth="1"/>
    <col min="7" max="7" width="4.5" style="59" customWidth="1"/>
    <col min="8" max="8" width="3.3125" style="59" customWidth="1"/>
    <col min="9" max="9" width="3.5" style="59" customWidth="1"/>
    <col min="10" max="10" width="3.8125" style="59" customWidth="1"/>
    <col min="11" max="11" width="3.3125" style="59" customWidth="1"/>
    <col min="12" max="12" width="2.92188" style="59" customWidth="1"/>
    <col min="13" max="14" width="3.3125" style="59" customWidth="1"/>
    <col min="15" max="15" width="3.92188" style="59" customWidth="1"/>
    <col min="16" max="17" width="4.5" style="59" customWidth="1"/>
    <col min="18" max="18" width="4.3125" style="59" customWidth="1"/>
    <col min="19" max="19" width="4.60156" style="59" customWidth="1"/>
    <col min="20" max="20" width="5.10156" style="59" customWidth="1"/>
    <col min="21" max="21" width="5.8125" style="59" customWidth="1"/>
    <col min="22" max="35" width="8.71094" style="59" customWidth="1"/>
    <col min="36" max="256" width="10.5" style="59" customWidth="1"/>
  </cols>
  <sheetData>
    <row r="1" ht="12.75" customHeight="1">
      <c r="A1" s="60"/>
      <c r="B1" s="61"/>
      <c r="C1" s="62"/>
      <c r="D1" s="8"/>
      <c r="E1" s="8"/>
      <c r="F1" s="8"/>
      <c r="G1" s="8"/>
      <c r="H1" s="63"/>
      <c r="I1" s="63"/>
      <c r="J1" s="63"/>
      <c r="K1" s="63"/>
      <c r="L1" s="63"/>
      <c r="M1" s="63"/>
      <c r="N1" s="63"/>
      <c r="O1" s="63"/>
      <c r="P1" s="63"/>
      <c r="Q1" s="64"/>
      <c r="R1" s="63"/>
      <c r="S1" s="63"/>
      <c r="T1" s="65"/>
      <c r="U1" s="63"/>
      <c r="V1" s="66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2" ht="40.2" customHeight="1">
      <c r="A2" s="68"/>
      <c r="B2" s="69"/>
      <c r="C2" s="70"/>
      <c r="D2" s="11"/>
      <c r="E2" s="11"/>
      <c r="F2" s="11"/>
      <c r="G2" s="11"/>
      <c r="H2" s="14"/>
      <c r="I2" s="14"/>
      <c r="J2" s="14"/>
      <c r="K2" s="14"/>
      <c r="L2" s="14"/>
      <c r="M2" s="14"/>
      <c r="N2" s="14"/>
      <c r="O2" s="14"/>
      <c r="P2" s="14"/>
      <c r="Q2" s="71"/>
      <c r="R2" s="14"/>
      <c r="S2" s="14"/>
      <c r="T2" s="72"/>
      <c r="U2" s="14"/>
      <c r="V2" s="73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</row>
    <row r="3" ht="54.4" customHeight="1">
      <c r="A3" s="68"/>
      <c r="B3" t="s" s="75">
        <v>32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71"/>
      <c r="R3" s="14"/>
      <c r="S3" s="14"/>
      <c r="T3" s="72"/>
      <c r="U3" s="14"/>
      <c r="V3" s="73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</row>
    <row r="4" ht="12.75" customHeight="1">
      <c r="A4" s="68"/>
      <c r="B4" s="7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71"/>
      <c r="R4" s="14"/>
      <c r="S4" s="14"/>
      <c r="T4" s="72"/>
      <c r="U4" s="14"/>
      <c r="V4" s="73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</row>
    <row r="5" ht="29.05" customHeight="1">
      <c r="A5" s="68"/>
      <c r="B5" t="s" s="77">
        <v>33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72"/>
      <c r="U5" s="14"/>
      <c r="V5" s="73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</row>
    <row r="6" ht="12.75" customHeight="1">
      <c r="A6" s="68"/>
      <c r="B6" s="69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72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73"/>
    </row>
    <row r="7" ht="12.75" customHeight="1">
      <c r="A7" s="68"/>
      <c r="B7" s="69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71"/>
      <c r="R7" s="14"/>
      <c r="S7" s="14"/>
      <c r="T7" s="72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73"/>
    </row>
    <row r="8" ht="12.75" customHeight="1">
      <c r="A8" s="68"/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t="s" s="81">
        <v>34</v>
      </c>
      <c r="S8" s="14"/>
      <c r="T8" s="72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73"/>
    </row>
    <row r="9" ht="36.75" customHeight="1">
      <c r="A9" s="68"/>
      <c r="B9" t="s" s="82">
        <v>35</v>
      </c>
      <c r="C9" t="s" s="82">
        <v>36</v>
      </c>
      <c r="D9" t="s" s="82">
        <v>37</v>
      </c>
      <c r="E9" t="s" s="82">
        <v>38</v>
      </c>
      <c r="F9" t="s" s="82">
        <v>39</v>
      </c>
      <c r="G9" t="s" s="83">
        <v>40</v>
      </c>
      <c r="H9" t="s" s="84">
        <v>41</v>
      </c>
      <c r="I9" t="s" s="85">
        <v>42</v>
      </c>
      <c r="J9" t="s" s="86">
        <v>43</v>
      </c>
      <c r="K9" t="s" s="87">
        <v>44</v>
      </c>
      <c r="L9" t="s" s="88">
        <v>45</v>
      </c>
      <c r="M9" t="s" s="89">
        <v>46</v>
      </c>
      <c r="N9" t="s" s="82">
        <v>47</v>
      </c>
      <c r="O9" t="s" s="82">
        <v>48</v>
      </c>
      <c r="P9" t="s" s="82">
        <v>49</v>
      </c>
      <c r="Q9" t="s" s="82">
        <v>50</v>
      </c>
      <c r="R9" t="s" s="90">
        <v>51</v>
      </c>
      <c r="S9" t="s" s="91">
        <v>52</v>
      </c>
      <c r="T9" s="7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3"/>
    </row>
    <row r="10" ht="12.75" customHeight="1">
      <c r="A10" s="68"/>
      <c r="B10" t="s" s="94">
        <v>53</v>
      </c>
      <c r="C10" s="95">
        <v>10</v>
      </c>
      <c r="D10" t="s" s="96">
        <v>54</v>
      </c>
      <c r="E10" s="97">
        <v>88</v>
      </c>
      <c r="F10" s="98">
        <f>SUM(G10:O10)</f>
        <v>0</v>
      </c>
      <c r="G10" s="99"/>
      <c r="H10" s="100"/>
      <c r="I10" s="101"/>
      <c r="J10" s="102"/>
      <c r="K10" s="103"/>
      <c r="L10" s="104"/>
      <c r="M10" s="105"/>
      <c r="N10" s="106"/>
      <c r="O10" s="107"/>
      <c r="P10" s="98">
        <f>F10*C10</f>
        <v>0</v>
      </c>
      <c r="Q10" s="108">
        <f>F10*E10</f>
        <v>0</v>
      </c>
      <c r="R10" s="109">
        <v>4.02</v>
      </c>
      <c r="S10" s="110">
        <f>R10*F10</f>
        <v>0</v>
      </c>
      <c r="T10" s="72"/>
      <c r="U10" s="111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112"/>
    </row>
    <row r="11" ht="12.75" customHeight="1">
      <c r="A11" s="68"/>
      <c r="B11" t="s" s="94">
        <v>55</v>
      </c>
      <c r="C11" s="95">
        <v>11</v>
      </c>
      <c r="D11" t="s" s="96">
        <v>56</v>
      </c>
      <c r="E11" s="97">
        <v>98</v>
      </c>
      <c r="F11" s="98">
        <f>SUM(G11:O11)</f>
        <v>0</v>
      </c>
      <c r="G11" s="99"/>
      <c r="H11" s="100"/>
      <c r="I11" s="101"/>
      <c r="J11" s="102"/>
      <c r="K11" s="103"/>
      <c r="L11" s="104"/>
      <c r="M11" s="105"/>
      <c r="N11" s="106"/>
      <c r="O11" s="107"/>
      <c r="P11" s="98">
        <f>F11*C11</f>
        <v>0</v>
      </c>
      <c r="Q11" s="108">
        <f>F11*E11</f>
        <v>0</v>
      </c>
      <c r="R11" s="109">
        <v>4.99</v>
      </c>
      <c r="S11" s="110">
        <f>R11*F11</f>
        <v>0</v>
      </c>
      <c r="T11" s="72"/>
      <c r="U11" s="111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112"/>
    </row>
    <row r="12" ht="12.75" customHeight="1">
      <c r="A12" t="s" s="68">
        <v>57</v>
      </c>
      <c r="B12" t="s" s="94">
        <v>58</v>
      </c>
      <c r="C12" s="95">
        <v>3</v>
      </c>
      <c r="D12" t="s" s="96">
        <v>59</v>
      </c>
      <c r="E12" s="97">
        <v>42</v>
      </c>
      <c r="F12" s="98">
        <f>SUM(G12:O12)</f>
        <v>0</v>
      </c>
      <c r="G12" s="99"/>
      <c r="H12" s="100"/>
      <c r="I12" s="101"/>
      <c r="J12" s="102"/>
      <c r="K12" s="103"/>
      <c r="L12" s="104"/>
      <c r="M12" s="105"/>
      <c r="N12" s="106"/>
      <c r="O12" s="107"/>
      <c r="P12" s="98">
        <f>F12*C12</f>
        <v>0</v>
      </c>
      <c r="Q12" s="108">
        <f>F12*E12</f>
        <v>0</v>
      </c>
      <c r="R12" s="109">
        <v>1.14</v>
      </c>
      <c r="S12" s="110">
        <f>R12*F12</f>
        <v>0</v>
      </c>
      <c r="T12" s="72"/>
      <c r="U12" s="111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112"/>
    </row>
    <row r="13" ht="12.75" customHeight="1">
      <c r="A13" s="68"/>
      <c r="B13" t="s" s="94">
        <v>60</v>
      </c>
      <c r="C13" s="95">
        <v>5</v>
      </c>
      <c r="D13" t="s" s="96">
        <v>61</v>
      </c>
      <c r="E13" s="97">
        <v>83</v>
      </c>
      <c r="F13" s="98">
        <f>SUM(G13:O13)</f>
        <v>0</v>
      </c>
      <c r="G13" s="99"/>
      <c r="H13" s="100"/>
      <c r="I13" s="101"/>
      <c r="J13" s="102"/>
      <c r="K13" s="103"/>
      <c r="L13" s="104"/>
      <c r="M13" s="105"/>
      <c r="N13" s="106"/>
      <c r="O13" s="107"/>
      <c r="P13" s="98">
        <f>F13*C13</f>
        <v>0</v>
      </c>
      <c r="Q13" s="108">
        <f>F13*E13</f>
        <v>0</v>
      </c>
      <c r="R13" s="109">
        <v>4.68</v>
      </c>
      <c r="S13" s="110">
        <f>R13*F13</f>
        <v>0</v>
      </c>
      <c r="T13" s="72"/>
      <c r="U13" s="111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112"/>
    </row>
    <row r="14" ht="12.75" customHeight="1">
      <c r="A14" s="68"/>
      <c r="B14" t="s" s="94">
        <v>62</v>
      </c>
      <c r="C14" s="95">
        <v>5</v>
      </c>
      <c r="D14" t="s" s="96">
        <v>63</v>
      </c>
      <c r="E14" s="97">
        <v>67</v>
      </c>
      <c r="F14" s="98">
        <f>SUM(G14:O14)</f>
        <v>0</v>
      </c>
      <c r="G14" s="99"/>
      <c r="H14" s="100"/>
      <c r="I14" s="101"/>
      <c r="J14" s="102"/>
      <c r="K14" s="103"/>
      <c r="L14" s="104"/>
      <c r="M14" s="105"/>
      <c r="N14" s="106"/>
      <c r="O14" s="107"/>
      <c r="P14" s="98">
        <f>F14*C14</f>
        <v>0</v>
      </c>
      <c r="Q14" s="108">
        <f>F14*E14</f>
        <v>0</v>
      </c>
      <c r="R14" s="109">
        <v>2.81</v>
      </c>
      <c r="S14" s="110">
        <f>R14*F14</f>
        <v>0</v>
      </c>
      <c r="T14" s="72"/>
      <c r="U14" s="111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112"/>
    </row>
    <row r="15" ht="12.75" customHeight="1">
      <c r="A15" s="68"/>
      <c r="B15" t="s" s="94">
        <v>64</v>
      </c>
      <c r="C15" s="95">
        <v>5</v>
      </c>
      <c r="D15" t="s" s="96">
        <v>65</v>
      </c>
      <c r="E15" s="97">
        <v>57</v>
      </c>
      <c r="F15" s="98">
        <f>SUM(G15:O15)</f>
        <v>0</v>
      </c>
      <c r="G15" s="99"/>
      <c r="H15" s="100"/>
      <c r="I15" s="101"/>
      <c r="J15" s="102"/>
      <c r="K15" s="103"/>
      <c r="L15" s="104"/>
      <c r="M15" s="105"/>
      <c r="N15" s="106"/>
      <c r="O15" s="107"/>
      <c r="P15" s="98">
        <f>F15*C15</f>
        <v>0</v>
      </c>
      <c r="Q15" s="108">
        <f>F15*E15</f>
        <v>0</v>
      </c>
      <c r="R15" s="109">
        <v>1.68</v>
      </c>
      <c r="S15" s="110">
        <f>R15*F15</f>
        <v>0</v>
      </c>
      <c r="T15" s="72"/>
      <c r="U15" s="111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112"/>
    </row>
    <row r="16" ht="12.75" customHeight="1">
      <c r="A16" s="68"/>
      <c r="B16" t="s" s="94">
        <v>66</v>
      </c>
      <c r="C16" s="95">
        <v>11</v>
      </c>
      <c r="D16" t="s" s="96">
        <v>67</v>
      </c>
      <c r="E16" s="97">
        <v>88</v>
      </c>
      <c r="F16" s="98">
        <f>SUM(G16:O16)</f>
        <v>0</v>
      </c>
      <c r="G16" s="99"/>
      <c r="H16" s="100"/>
      <c r="I16" s="101"/>
      <c r="J16" s="102"/>
      <c r="K16" s="103"/>
      <c r="L16" s="104"/>
      <c r="M16" s="105"/>
      <c r="N16" s="106"/>
      <c r="O16" s="107"/>
      <c r="P16" s="98">
        <f>F16*C16</f>
        <v>0</v>
      </c>
      <c r="Q16" s="108">
        <f>F16*E16</f>
        <v>0</v>
      </c>
      <c r="R16" s="109">
        <v>4.04</v>
      </c>
      <c r="S16" s="110">
        <f>R16*F16</f>
        <v>0</v>
      </c>
      <c r="T16" s="72"/>
      <c r="U16" s="111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112"/>
    </row>
    <row r="17" ht="12.75" customHeight="1">
      <c r="A17" s="68"/>
      <c r="B17" t="s" s="94">
        <v>68</v>
      </c>
      <c r="C17" s="95">
        <v>10</v>
      </c>
      <c r="D17" t="s" s="96">
        <v>69</v>
      </c>
      <c r="E17" s="97">
        <v>57</v>
      </c>
      <c r="F17" s="98">
        <f>SUM(G17:O17)</f>
        <v>0</v>
      </c>
      <c r="G17" s="99"/>
      <c r="H17" s="100"/>
      <c r="I17" s="101"/>
      <c r="J17" s="102"/>
      <c r="K17" s="103"/>
      <c r="L17" s="104"/>
      <c r="M17" s="105"/>
      <c r="N17" s="106"/>
      <c r="O17" s="107"/>
      <c r="P17" s="98">
        <f>F17*C17</f>
        <v>0</v>
      </c>
      <c r="Q17" s="108">
        <f>F17*E17</f>
        <v>0</v>
      </c>
      <c r="R17" s="109">
        <v>1.4</v>
      </c>
      <c r="S17" s="110">
        <f>R17*F17</f>
        <v>0</v>
      </c>
      <c r="T17" s="72"/>
      <c r="U17" s="111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112"/>
    </row>
    <row r="18" ht="12.75" customHeight="1">
      <c r="A18" s="68"/>
      <c r="B18" t="s" s="94">
        <v>70</v>
      </c>
      <c r="C18" s="95">
        <v>4</v>
      </c>
      <c r="D18" t="s" s="96">
        <v>71</v>
      </c>
      <c r="E18" s="97">
        <v>77</v>
      </c>
      <c r="F18" s="98">
        <f>SUM(G18:O18)</f>
        <v>0</v>
      </c>
      <c r="G18" s="99"/>
      <c r="H18" s="100"/>
      <c r="I18" s="101"/>
      <c r="J18" s="102"/>
      <c r="K18" s="103"/>
      <c r="L18" s="104"/>
      <c r="M18" s="105"/>
      <c r="N18" s="106"/>
      <c r="O18" s="107"/>
      <c r="P18" s="98">
        <f>F18*C18</f>
        <v>0</v>
      </c>
      <c r="Q18" s="108">
        <f>F18*E18</f>
        <v>0</v>
      </c>
      <c r="R18" s="109">
        <v>4.35</v>
      </c>
      <c r="S18" s="110">
        <f>R18*F18</f>
        <v>0</v>
      </c>
      <c r="T18" s="72"/>
      <c r="U18" s="111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112"/>
    </row>
    <row r="19" ht="12.75" customHeight="1">
      <c r="A19" s="68"/>
      <c r="B19" t="s" s="94">
        <v>72</v>
      </c>
      <c r="C19" s="95">
        <v>4</v>
      </c>
      <c r="D19" t="s" s="96">
        <v>73</v>
      </c>
      <c r="E19" s="97">
        <v>67</v>
      </c>
      <c r="F19" s="98">
        <f>SUM(G19:O19)</f>
        <v>0</v>
      </c>
      <c r="G19" s="99"/>
      <c r="H19" s="100"/>
      <c r="I19" s="101"/>
      <c r="J19" s="102"/>
      <c r="K19" s="103"/>
      <c r="L19" s="104"/>
      <c r="M19" s="105"/>
      <c r="N19" s="106"/>
      <c r="O19" s="107"/>
      <c r="P19" s="98">
        <f>F19*C19</f>
        <v>0</v>
      </c>
      <c r="Q19" s="108">
        <f>F19*E19</f>
        <v>0</v>
      </c>
      <c r="R19" s="109">
        <v>3.01</v>
      </c>
      <c r="S19" s="110">
        <f>R19*F19</f>
        <v>0</v>
      </c>
      <c r="T19" s="72"/>
      <c r="U19" s="111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112"/>
    </row>
    <row r="20" ht="12.75" customHeight="1">
      <c r="A20" s="68"/>
      <c r="B20" t="s" s="94">
        <v>74</v>
      </c>
      <c r="C20" s="95">
        <v>2</v>
      </c>
      <c r="D20" t="s" s="96">
        <v>75</v>
      </c>
      <c r="E20" s="97">
        <v>442</v>
      </c>
      <c r="F20" s="98">
        <f>SUM(G20:O20)</f>
        <v>0</v>
      </c>
      <c r="G20" s="99"/>
      <c r="H20" s="100"/>
      <c r="I20" s="101"/>
      <c r="J20" s="102"/>
      <c r="K20" s="103"/>
      <c r="L20" s="104"/>
      <c r="M20" s="105"/>
      <c r="N20" s="106"/>
      <c r="O20" s="107"/>
      <c r="P20" s="98">
        <f>F20*C20</f>
        <v>0</v>
      </c>
      <c r="Q20" s="108">
        <f>F20*E20</f>
        <v>0</v>
      </c>
      <c r="R20" s="109">
        <v>29.84</v>
      </c>
      <c r="S20" s="110">
        <f>R20*F20</f>
        <v>0</v>
      </c>
      <c r="T20" s="72"/>
      <c r="U20" s="111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112"/>
    </row>
    <row r="21" ht="12.75" customHeight="1">
      <c r="A21" s="68"/>
      <c r="B21" t="s" s="113">
        <v>76</v>
      </c>
      <c r="C21" s="114">
        <v>1</v>
      </c>
      <c r="D21" t="s" s="115">
        <v>77</v>
      </c>
      <c r="E21" s="116">
        <v>195</v>
      </c>
      <c r="F21" s="117">
        <f>SUM(G21:O21)</f>
        <v>0</v>
      </c>
      <c r="G21" s="118"/>
      <c r="H21" s="118"/>
      <c r="I21" s="119"/>
      <c r="J21" s="118"/>
      <c r="K21" s="118"/>
      <c r="L21" s="118"/>
      <c r="M21" s="118"/>
      <c r="N21" s="118"/>
      <c r="O21" s="119"/>
      <c r="P21" s="117">
        <f>F21*C21</f>
        <v>0</v>
      </c>
      <c r="Q21" s="120">
        <f>F21*E21</f>
        <v>0</v>
      </c>
      <c r="R21" s="109">
        <v>11.34</v>
      </c>
      <c r="S21" s="110">
        <f>R21*F21</f>
        <v>0</v>
      </c>
      <c r="T21" s="72"/>
      <c r="U21" s="111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112"/>
    </row>
    <row r="22" ht="12.75" customHeight="1">
      <c r="A22" s="68"/>
      <c r="B22" t="s" s="113">
        <v>78</v>
      </c>
      <c r="C22" s="114">
        <v>1</v>
      </c>
      <c r="D22" t="s" s="115">
        <v>79</v>
      </c>
      <c r="E22" s="116">
        <v>288</v>
      </c>
      <c r="F22" s="117">
        <f>SUM(G22:O22)</f>
        <v>0</v>
      </c>
      <c r="G22" s="118"/>
      <c r="H22" s="118"/>
      <c r="I22" s="119"/>
      <c r="J22" s="118"/>
      <c r="K22" s="118"/>
      <c r="L22" s="118"/>
      <c r="M22" s="118"/>
      <c r="N22" s="118"/>
      <c r="O22" s="119"/>
      <c r="P22" s="117">
        <f>F22*C22</f>
        <v>0</v>
      </c>
      <c r="Q22" s="120">
        <f>F22*E22</f>
        <v>0</v>
      </c>
      <c r="R22" s="109">
        <v>18.5</v>
      </c>
      <c r="S22" s="110">
        <f>R22*F22</f>
        <v>0</v>
      </c>
      <c r="T22" s="72"/>
      <c r="U22" s="111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112"/>
    </row>
    <row r="23" ht="12.75" customHeight="1">
      <c r="A23" t="s" s="68">
        <v>57</v>
      </c>
      <c r="B23" t="s" s="94">
        <v>80</v>
      </c>
      <c r="C23" s="95">
        <v>20</v>
      </c>
      <c r="D23" t="s" s="96">
        <v>81</v>
      </c>
      <c r="E23" s="97">
        <v>129</v>
      </c>
      <c r="F23" s="98">
        <f>SUM(G23:O23)</f>
        <v>0</v>
      </c>
      <c r="G23" s="99"/>
      <c r="H23" s="100"/>
      <c r="I23" s="101"/>
      <c r="J23" s="102"/>
      <c r="K23" s="103"/>
      <c r="L23" s="104"/>
      <c r="M23" s="105"/>
      <c r="N23" s="106"/>
      <c r="O23" s="107"/>
      <c r="P23" s="98">
        <f>F23*C23</f>
        <v>0</v>
      </c>
      <c r="Q23" s="108">
        <f>F23*E23</f>
        <v>0</v>
      </c>
      <c r="R23" s="109">
        <v>5.27</v>
      </c>
      <c r="S23" s="110">
        <f>R23*F23</f>
        <v>0</v>
      </c>
      <c r="T23" s="72"/>
      <c r="U23" s="111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112"/>
    </row>
    <row r="24" ht="12.75" customHeight="1">
      <c r="A24" t="s" s="68">
        <v>57</v>
      </c>
      <c r="B24" t="s" s="94">
        <v>82</v>
      </c>
      <c r="C24" s="95">
        <v>20</v>
      </c>
      <c r="D24" t="s" s="96">
        <v>83</v>
      </c>
      <c r="E24" s="97">
        <v>134</v>
      </c>
      <c r="F24" s="98">
        <f>SUM(G24:O24)</f>
        <v>0</v>
      </c>
      <c r="G24" s="99"/>
      <c r="H24" s="100"/>
      <c r="I24" s="101"/>
      <c r="J24" s="102"/>
      <c r="K24" s="103"/>
      <c r="L24" s="104"/>
      <c r="M24" s="105"/>
      <c r="N24" s="106"/>
      <c r="O24" s="107"/>
      <c r="P24" s="98">
        <f>F24*C24</f>
        <v>0</v>
      </c>
      <c r="Q24" s="108">
        <f>F24*E24</f>
        <v>0</v>
      </c>
      <c r="R24" s="109">
        <v>5.81</v>
      </c>
      <c r="S24" s="110">
        <f>R24*F24</f>
        <v>0</v>
      </c>
      <c r="T24" s="72"/>
      <c r="U24" s="111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112"/>
    </row>
    <row r="25" ht="12.75" customHeight="1">
      <c r="A25" t="s" s="68">
        <v>57</v>
      </c>
      <c r="B25" t="s" s="94">
        <v>84</v>
      </c>
      <c r="C25" s="95">
        <v>20</v>
      </c>
      <c r="D25" t="s" s="96">
        <v>85</v>
      </c>
      <c r="E25" s="97">
        <v>139</v>
      </c>
      <c r="F25" s="98">
        <f>SUM(G25:O25)</f>
        <v>0</v>
      </c>
      <c r="G25" s="99"/>
      <c r="H25" s="100"/>
      <c r="I25" s="101"/>
      <c r="J25" s="102"/>
      <c r="K25" s="103"/>
      <c r="L25" s="104"/>
      <c r="M25" s="105"/>
      <c r="N25" s="106"/>
      <c r="O25" s="107"/>
      <c r="P25" s="98">
        <f>F25*C25</f>
        <v>0</v>
      </c>
      <c r="Q25" s="108">
        <f>F25*E25</f>
        <v>0</v>
      </c>
      <c r="R25" s="109">
        <v>6</v>
      </c>
      <c r="S25" s="110">
        <f>R25*F25</f>
        <v>0</v>
      </c>
      <c r="T25" s="72"/>
      <c r="U25" s="111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112"/>
    </row>
    <row r="26" ht="12.75" customHeight="1">
      <c r="A26" t="s" s="68">
        <v>57</v>
      </c>
      <c r="B26" t="s" s="94">
        <v>86</v>
      </c>
      <c r="C26" s="95">
        <v>22</v>
      </c>
      <c r="D26" t="s" s="96">
        <v>87</v>
      </c>
      <c r="E26" s="97">
        <v>139</v>
      </c>
      <c r="F26" s="98">
        <f>SUM(G26:O26)</f>
        <v>0</v>
      </c>
      <c r="G26" s="99"/>
      <c r="H26" s="100"/>
      <c r="I26" s="101"/>
      <c r="J26" s="102"/>
      <c r="K26" s="103"/>
      <c r="L26" s="104"/>
      <c r="M26" s="105"/>
      <c r="N26" s="106"/>
      <c r="O26" s="107"/>
      <c r="P26" s="98">
        <f>F26*C26</f>
        <v>0</v>
      </c>
      <c r="Q26" s="108">
        <f>F26*E26</f>
        <v>0</v>
      </c>
      <c r="R26" s="109">
        <v>5.93</v>
      </c>
      <c r="S26" s="110">
        <f>R26*F26</f>
        <v>0</v>
      </c>
      <c r="T26" s="72"/>
      <c r="U26" s="111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112"/>
    </row>
    <row r="27" ht="12.75" customHeight="1">
      <c r="A27" s="68"/>
      <c r="B27" s="121"/>
      <c r="C27" s="122"/>
      <c r="D27" s="122"/>
      <c r="E27" s="123"/>
      <c r="F27" s="122"/>
      <c r="G27" s="124"/>
      <c r="H27" s="124"/>
      <c r="I27" s="125"/>
      <c r="J27" s="124"/>
      <c r="K27" s="124"/>
      <c r="L27" s="124"/>
      <c r="M27" s="124"/>
      <c r="N27" s="124"/>
      <c r="O27" s="122"/>
      <c r="P27" s="122"/>
      <c r="Q27" s="126"/>
      <c r="R27" s="14"/>
      <c r="S27" s="14"/>
      <c r="T27" s="72"/>
      <c r="U27" s="14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112"/>
    </row>
    <row r="28" ht="12.75" customHeight="1">
      <c r="A28" s="68"/>
      <c r="B28" t="s" s="94">
        <v>88</v>
      </c>
      <c r="C28" s="95">
        <v>4</v>
      </c>
      <c r="D28" t="s" s="96">
        <v>89</v>
      </c>
      <c r="E28" s="97">
        <v>380</v>
      </c>
      <c r="F28" s="98">
        <f>SUM(G28:O28)</f>
        <v>0</v>
      </c>
      <c r="G28" s="99"/>
      <c r="H28" s="100"/>
      <c r="I28" s="101"/>
      <c r="J28" s="102"/>
      <c r="K28" s="103"/>
      <c r="L28" s="104"/>
      <c r="M28" s="105"/>
      <c r="N28" s="106"/>
      <c r="O28" s="107"/>
      <c r="P28" s="98">
        <f>F28*C28</f>
        <v>0</v>
      </c>
      <c r="Q28" s="108">
        <f>F28*E28</f>
        <v>0</v>
      </c>
      <c r="R28" s="109">
        <v>25.86</v>
      </c>
      <c r="S28" s="110">
        <f>R28*F28</f>
        <v>0</v>
      </c>
      <c r="T28" s="72"/>
      <c r="U28" s="111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112"/>
    </row>
    <row r="29" ht="12.75" customHeight="1">
      <c r="A29" s="68"/>
      <c r="B29" t="s" s="94">
        <v>90</v>
      </c>
      <c r="C29" s="95">
        <v>4</v>
      </c>
      <c r="D29" t="s" s="96">
        <v>91</v>
      </c>
      <c r="E29" s="97">
        <v>400</v>
      </c>
      <c r="F29" s="98">
        <f>SUM(G29:O29)</f>
        <v>0</v>
      </c>
      <c r="G29" s="99"/>
      <c r="H29" s="100"/>
      <c r="I29" s="101"/>
      <c r="J29" s="102"/>
      <c r="K29" s="103"/>
      <c r="L29" s="104"/>
      <c r="M29" s="105"/>
      <c r="N29" s="106"/>
      <c r="O29" s="107"/>
      <c r="P29" s="98">
        <f>F29*C29</f>
        <v>0</v>
      </c>
      <c r="Q29" s="108">
        <f>F29*E29</f>
        <v>0</v>
      </c>
      <c r="R29" s="109">
        <v>28.25</v>
      </c>
      <c r="S29" s="110">
        <f>R29*F29</f>
        <v>0</v>
      </c>
      <c r="T29" s="72"/>
      <c r="U29" s="111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112"/>
    </row>
    <row r="30" ht="12.75" customHeight="1">
      <c r="A30" s="68"/>
      <c r="B30" s="121"/>
      <c r="C30" s="122"/>
      <c r="D30" s="122"/>
      <c r="E30" s="123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6"/>
      <c r="R30" s="14"/>
      <c r="S30" s="14"/>
      <c r="T30" s="72"/>
      <c r="U30" s="14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112"/>
    </row>
    <row r="31" ht="12.75" customHeight="1">
      <c r="A31" s="68"/>
      <c r="B31" t="s" s="94">
        <v>92</v>
      </c>
      <c r="C31" s="95">
        <v>4</v>
      </c>
      <c r="D31" t="s" s="96">
        <v>93</v>
      </c>
      <c r="E31" s="97">
        <v>288</v>
      </c>
      <c r="F31" s="98">
        <f>SUM(G31:O31)</f>
        <v>0</v>
      </c>
      <c r="G31" s="99"/>
      <c r="H31" s="100"/>
      <c r="I31" s="101"/>
      <c r="J31" s="102"/>
      <c r="K31" s="103"/>
      <c r="L31" s="104"/>
      <c r="M31" s="105"/>
      <c r="N31" s="106"/>
      <c r="O31" s="107"/>
      <c r="P31" s="98">
        <f>F31*C31</f>
        <v>0</v>
      </c>
      <c r="Q31" s="108">
        <f>F31*E31</f>
        <v>0</v>
      </c>
      <c r="R31" s="109">
        <v>18.5</v>
      </c>
      <c r="S31" s="110">
        <f>R31*F31</f>
        <v>0</v>
      </c>
      <c r="T31" s="72"/>
      <c r="U31" s="111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112"/>
    </row>
    <row r="32" ht="12.75" customHeight="1">
      <c r="A32" s="68"/>
      <c r="B32" s="127"/>
      <c r="C32" s="128"/>
      <c r="D32" s="128"/>
      <c r="E32" s="129"/>
      <c r="F32" s="122"/>
      <c r="G32" s="122"/>
      <c r="H32" s="122"/>
      <c r="I32" s="122"/>
      <c r="J32" s="122"/>
      <c r="K32" s="122"/>
      <c r="L32" s="122"/>
      <c r="M32" s="122"/>
      <c r="N32" s="122"/>
      <c r="O32" s="125"/>
      <c r="P32" s="122"/>
      <c r="Q32" s="126"/>
      <c r="R32" s="130"/>
      <c r="S32" s="110"/>
      <c r="T32" s="72"/>
      <c r="U32" s="14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112"/>
    </row>
    <row r="33" ht="12.75" customHeight="1">
      <c r="A33" s="68"/>
      <c r="B33" t="s" s="94">
        <v>94</v>
      </c>
      <c r="C33" s="95">
        <v>3</v>
      </c>
      <c r="D33" t="s" s="96">
        <v>95</v>
      </c>
      <c r="E33" s="97">
        <v>636</v>
      </c>
      <c r="F33" s="98">
        <f>SUM(G33:O33)</f>
        <v>0</v>
      </c>
      <c r="G33" s="99"/>
      <c r="H33" s="100"/>
      <c r="I33" s="101"/>
      <c r="J33" s="102"/>
      <c r="K33" s="103"/>
      <c r="L33" s="104"/>
      <c r="M33" s="105"/>
      <c r="N33" s="106"/>
      <c r="O33" s="107"/>
      <c r="P33" s="98">
        <f>F33*C33</f>
        <v>0</v>
      </c>
      <c r="Q33" s="108">
        <f>F33*E33</f>
        <v>0</v>
      </c>
      <c r="R33" s="109">
        <v>47.83</v>
      </c>
      <c r="S33" s="110">
        <f>R33*F33</f>
        <v>0</v>
      </c>
      <c r="T33" s="72"/>
      <c r="U33" s="111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112"/>
    </row>
    <row r="34" ht="12.75" customHeight="1">
      <c r="A34" s="68"/>
      <c r="B34" t="s" s="113">
        <v>96</v>
      </c>
      <c r="C34" s="114">
        <v>1</v>
      </c>
      <c r="D34" t="s" s="115">
        <v>97</v>
      </c>
      <c r="E34" s="116">
        <v>226</v>
      </c>
      <c r="F34" s="117">
        <f>SUM(G34:O34)</f>
        <v>0</v>
      </c>
      <c r="G34" s="99"/>
      <c r="H34" s="100"/>
      <c r="I34" s="101"/>
      <c r="J34" s="102"/>
      <c r="K34" s="103"/>
      <c r="L34" s="104"/>
      <c r="M34" s="105"/>
      <c r="N34" s="106"/>
      <c r="O34" s="119"/>
      <c r="P34" s="117">
        <f>F34*C34</f>
        <v>0</v>
      </c>
      <c r="Q34" s="120">
        <f>F34*E34</f>
        <v>0</v>
      </c>
      <c r="R34" s="109">
        <v>15.62</v>
      </c>
      <c r="S34" s="110">
        <f>R34*F34</f>
        <v>0</v>
      </c>
      <c r="T34" s="72"/>
      <c r="U34" s="111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112"/>
    </row>
    <row r="35" ht="12.75" customHeight="1">
      <c r="A35" s="68"/>
      <c r="B35" t="s" s="113">
        <v>98</v>
      </c>
      <c r="C35" s="114">
        <v>1</v>
      </c>
      <c r="D35" t="s" s="115">
        <v>99</v>
      </c>
      <c r="E35" s="116">
        <v>226</v>
      </c>
      <c r="F35" s="117">
        <f>SUM(G35:O35)</f>
        <v>0</v>
      </c>
      <c r="G35" s="99"/>
      <c r="H35" s="100"/>
      <c r="I35" s="101"/>
      <c r="J35" s="102"/>
      <c r="K35" s="103"/>
      <c r="L35" s="104"/>
      <c r="M35" s="105"/>
      <c r="N35" s="106"/>
      <c r="O35" s="119"/>
      <c r="P35" s="117">
        <f>F35*C35</f>
        <v>0</v>
      </c>
      <c r="Q35" s="120">
        <f>F35*E35</f>
        <v>0</v>
      </c>
      <c r="R35" s="109">
        <v>15.66</v>
      </c>
      <c r="S35" s="110">
        <f>R35*F35</f>
        <v>0</v>
      </c>
      <c r="T35" s="72"/>
      <c r="U35" s="111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112"/>
    </row>
    <row r="36" ht="12.75" customHeight="1">
      <c r="A36" s="68"/>
      <c r="B36" t="s" s="113">
        <v>100</v>
      </c>
      <c r="C36" s="114">
        <v>1</v>
      </c>
      <c r="D36" t="s" s="115">
        <v>101</v>
      </c>
      <c r="E36" s="116">
        <v>236</v>
      </c>
      <c r="F36" s="117">
        <f>SUM(G36:O36)</f>
        <v>0</v>
      </c>
      <c r="G36" s="99"/>
      <c r="H36" s="100"/>
      <c r="I36" s="101"/>
      <c r="J36" s="102"/>
      <c r="K36" s="103"/>
      <c r="L36" s="104"/>
      <c r="M36" s="105"/>
      <c r="N36" s="106"/>
      <c r="O36" s="119"/>
      <c r="P36" s="117">
        <f>F36*C36</f>
        <v>0</v>
      </c>
      <c r="Q36" s="120">
        <f>F36*E36</f>
        <v>0</v>
      </c>
      <c r="R36" s="109">
        <v>16.55</v>
      </c>
      <c r="S36" s="110">
        <f>R36*F36</f>
        <v>0</v>
      </c>
      <c r="T36" s="72"/>
      <c r="U36" s="111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112"/>
    </row>
    <row r="37" ht="12.75" customHeight="1">
      <c r="A37" s="68"/>
      <c r="B37" s="121"/>
      <c r="C37" s="122"/>
      <c r="D37" s="122"/>
      <c r="E37" s="123"/>
      <c r="F37" s="122"/>
      <c r="G37" s="122"/>
      <c r="H37" s="122"/>
      <c r="I37" s="122"/>
      <c r="J37" s="122"/>
      <c r="K37" s="122"/>
      <c r="L37" s="122"/>
      <c r="M37" s="122"/>
      <c r="N37" s="122"/>
      <c r="O37" s="131"/>
      <c r="P37" s="122"/>
      <c r="Q37" s="126"/>
      <c r="R37" s="14"/>
      <c r="S37" s="14"/>
      <c r="T37" s="72"/>
      <c r="U37" s="14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112"/>
    </row>
    <row r="38" ht="12.75" customHeight="1">
      <c r="A38" t="s" s="68">
        <v>102</v>
      </c>
      <c r="B38" t="s" s="94">
        <v>103</v>
      </c>
      <c r="C38" s="95">
        <v>4</v>
      </c>
      <c r="D38" t="s" s="96">
        <v>104</v>
      </c>
      <c r="E38" s="97">
        <v>0</v>
      </c>
      <c r="F38" s="98">
        <f>SUM(G38:O38)</f>
        <v>0</v>
      </c>
      <c r="G38" s="99"/>
      <c r="H38" s="100"/>
      <c r="I38" s="101"/>
      <c r="J38" s="102"/>
      <c r="K38" s="103"/>
      <c r="L38" s="104"/>
      <c r="M38" s="105"/>
      <c r="N38" s="106"/>
      <c r="O38" s="132"/>
      <c r="P38" s="98">
        <f>F38*C38</f>
        <v>0</v>
      </c>
      <c r="Q38" s="108">
        <f>F38*E38</f>
        <v>0</v>
      </c>
      <c r="R38" s="133"/>
      <c r="S38" s="110">
        <f>R38*F38</f>
        <v>0</v>
      </c>
      <c r="T38" s="72"/>
      <c r="U38" s="111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112"/>
    </row>
    <row r="39" ht="12.75" customHeight="1">
      <c r="A39" t="s" s="68">
        <v>102</v>
      </c>
      <c r="B39" t="s" s="94">
        <v>105</v>
      </c>
      <c r="C39" s="95">
        <v>4</v>
      </c>
      <c r="D39" t="s" s="96">
        <v>106</v>
      </c>
      <c r="E39" s="97">
        <v>0</v>
      </c>
      <c r="F39" s="98">
        <f>SUM(G39:O39)</f>
        <v>0</v>
      </c>
      <c r="G39" s="99"/>
      <c r="H39" s="100"/>
      <c r="I39" s="101"/>
      <c r="J39" s="102"/>
      <c r="K39" s="103"/>
      <c r="L39" s="104"/>
      <c r="M39" s="105"/>
      <c r="N39" s="106"/>
      <c r="O39" s="107"/>
      <c r="P39" s="98">
        <f>F39*C39</f>
        <v>0</v>
      </c>
      <c r="Q39" s="108">
        <f>F39*E39</f>
        <v>0</v>
      </c>
      <c r="R39" s="133"/>
      <c r="S39" s="110">
        <f>R39*F39</f>
        <v>0</v>
      </c>
      <c r="T39" s="72"/>
      <c r="U39" s="111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112"/>
    </row>
    <row r="40" ht="12.75" customHeight="1">
      <c r="A40" s="68"/>
      <c r="B40" s="134"/>
      <c r="C40" s="125"/>
      <c r="D40" s="125"/>
      <c r="E40" s="135"/>
      <c r="F40" s="136"/>
      <c r="G40" s="124"/>
      <c r="H40" s="124"/>
      <c r="I40" s="125"/>
      <c r="J40" s="124"/>
      <c r="K40" s="124"/>
      <c r="L40" s="124"/>
      <c r="M40" s="124"/>
      <c r="N40" s="124"/>
      <c r="O40" s="125"/>
      <c r="P40" s="136"/>
      <c r="Q40" s="137"/>
      <c r="R40" s="130"/>
      <c r="S40" s="110"/>
      <c r="T40" s="72"/>
      <c r="U40" s="14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112"/>
    </row>
    <row r="41" ht="12.75" customHeight="1">
      <c r="A41" s="68"/>
      <c r="B41" t="s" s="94">
        <v>107</v>
      </c>
      <c r="C41" s="95">
        <v>5</v>
      </c>
      <c r="D41" t="s" s="96">
        <v>108</v>
      </c>
      <c r="E41" s="97">
        <v>211</v>
      </c>
      <c r="F41" s="98">
        <f>SUM(G41:O41)</f>
        <v>0</v>
      </c>
      <c r="G41" s="99"/>
      <c r="H41" s="100"/>
      <c r="I41" s="101"/>
      <c r="J41" s="102"/>
      <c r="K41" s="103"/>
      <c r="L41" s="104"/>
      <c r="M41" s="105"/>
      <c r="N41" s="106"/>
      <c r="O41" s="107"/>
      <c r="P41" s="98">
        <f>F41*C41</f>
        <v>0</v>
      </c>
      <c r="Q41" s="108">
        <f>F41*E41</f>
        <v>0</v>
      </c>
      <c r="R41" s="109">
        <v>13.14</v>
      </c>
      <c r="S41" s="110">
        <f>R41*F41</f>
        <v>0</v>
      </c>
      <c r="T41" s="72"/>
      <c r="U41" s="111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112"/>
    </row>
    <row r="42" ht="12.75" customHeight="1">
      <c r="A42" s="68"/>
      <c r="B42" s="134"/>
      <c r="C42" s="125"/>
      <c r="D42" s="125"/>
      <c r="E42" s="135"/>
      <c r="F42" s="136"/>
      <c r="G42" s="124"/>
      <c r="H42" s="124"/>
      <c r="I42" s="125"/>
      <c r="J42" s="124"/>
      <c r="K42" s="124"/>
      <c r="L42" s="124"/>
      <c r="M42" s="124"/>
      <c r="N42" s="124"/>
      <c r="O42" s="125"/>
      <c r="P42" s="136"/>
      <c r="Q42" s="137"/>
      <c r="R42" s="130"/>
      <c r="S42" s="110"/>
      <c r="T42" s="72"/>
      <c r="U42" s="14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112"/>
    </row>
    <row r="43" ht="12.75" customHeight="1">
      <c r="A43" s="68"/>
      <c r="B43" t="s" s="94">
        <v>109</v>
      </c>
      <c r="C43" s="95">
        <v>5</v>
      </c>
      <c r="D43" t="s" s="96">
        <v>110</v>
      </c>
      <c r="E43" s="97">
        <v>103</v>
      </c>
      <c r="F43" s="98">
        <f>SUM(G43:O43)</f>
        <v>0</v>
      </c>
      <c r="G43" s="99"/>
      <c r="H43" s="100"/>
      <c r="I43" s="101"/>
      <c r="J43" s="102"/>
      <c r="K43" s="103"/>
      <c r="L43" s="104"/>
      <c r="M43" s="105"/>
      <c r="N43" s="106"/>
      <c r="O43" s="107"/>
      <c r="P43" s="98">
        <f>F43*C43</f>
        <v>0</v>
      </c>
      <c r="Q43" s="108">
        <f>F43*E43</f>
        <v>0</v>
      </c>
      <c r="R43" s="109">
        <v>5.93</v>
      </c>
      <c r="S43" s="110">
        <f>R43*F43</f>
        <v>0</v>
      </c>
      <c r="T43" s="72"/>
      <c r="U43" s="111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112"/>
    </row>
    <row r="44" ht="12.75" customHeight="1">
      <c r="A44" s="68"/>
      <c r="B44" s="121"/>
      <c r="C44" s="122"/>
      <c r="D44" s="122"/>
      <c r="E44" s="123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6"/>
      <c r="R44" s="14"/>
      <c r="S44" s="14"/>
      <c r="T44" s="72"/>
      <c r="U44" s="14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112"/>
    </row>
    <row r="45" ht="12.75" customHeight="1">
      <c r="A45" t="s" s="68">
        <v>57</v>
      </c>
      <c r="B45" t="s" s="94">
        <v>111</v>
      </c>
      <c r="C45" s="95">
        <v>10</v>
      </c>
      <c r="D45" t="s" s="96">
        <v>112</v>
      </c>
      <c r="E45" s="97">
        <v>113</v>
      </c>
      <c r="F45" s="98">
        <f>SUM(G45:O45)</f>
        <v>0</v>
      </c>
      <c r="G45" s="99"/>
      <c r="H45" s="100"/>
      <c r="I45" s="101"/>
      <c r="J45" s="102"/>
      <c r="K45" s="103"/>
      <c r="L45" s="104"/>
      <c r="M45" s="105"/>
      <c r="N45" s="106"/>
      <c r="O45" s="107"/>
      <c r="P45" s="98">
        <f>F45*C45</f>
        <v>0</v>
      </c>
      <c r="Q45" s="108">
        <f>F45*E45</f>
        <v>0</v>
      </c>
      <c r="R45" s="109">
        <v>4.74</v>
      </c>
      <c r="S45" s="110">
        <f>R45*F45</f>
        <v>0</v>
      </c>
      <c r="T45" s="72"/>
      <c r="U45" s="111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112"/>
    </row>
    <row r="46" ht="12.75" customHeight="1">
      <c r="A46" t="s" s="68">
        <v>57</v>
      </c>
      <c r="B46" t="s" s="94">
        <v>113</v>
      </c>
      <c r="C46" s="95">
        <v>10</v>
      </c>
      <c r="D46" t="s" s="96">
        <v>114</v>
      </c>
      <c r="E46" s="97">
        <v>113</v>
      </c>
      <c r="F46" s="98">
        <f>SUM(G46:O46)</f>
        <v>0</v>
      </c>
      <c r="G46" s="99"/>
      <c r="H46" s="100"/>
      <c r="I46" s="101"/>
      <c r="J46" s="102"/>
      <c r="K46" s="103"/>
      <c r="L46" s="104"/>
      <c r="M46" s="105"/>
      <c r="N46" s="106"/>
      <c r="O46" s="107"/>
      <c r="P46" s="98">
        <f>F46*C46</f>
        <v>0</v>
      </c>
      <c r="Q46" s="108">
        <f>F46*E46</f>
        <v>0</v>
      </c>
      <c r="R46" s="109">
        <v>5.5</v>
      </c>
      <c r="S46" s="110">
        <f>R46*F46</f>
        <v>0</v>
      </c>
      <c r="T46" s="72"/>
      <c r="U46" s="111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112"/>
    </row>
    <row r="47" ht="12.75" customHeight="1">
      <c r="A47" s="68"/>
      <c r="B47" s="134"/>
      <c r="C47" s="125"/>
      <c r="D47" s="125"/>
      <c r="E47" s="135"/>
      <c r="F47" s="136"/>
      <c r="G47" s="124"/>
      <c r="H47" s="124"/>
      <c r="I47" s="125"/>
      <c r="J47" s="124"/>
      <c r="K47" s="124"/>
      <c r="L47" s="124"/>
      <c r="M47" s="124"/>
      <c r="N47" s="124"/>
      <c r="O47" s="125"/>
      <c r="P47" s="136"/>
      <c r="Q47" s="137"/>
      <c r="R47" s="130"/>
      <c r="S47" s="110"/>
      <c r="T47" s="72"/>
      <c r="U47" s="14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112"/>
    </row>
    <row r="48" ht="12.75" customHeight="1">
      <c r="A48" s="68"/>
      <c r="B48" t="s" s="94">
        <v>115</v>
      </c>
      <c r="C48" s="95">
        <v>3</v>
      </c>
      <c r="D48" t="s" s="96">
        <v>116</v>
      </c>
      <c r="E48" s="97">
        <v>452</v>
      </c>
      <c r="F48" s="98">
        <f>SUM(G48:O48)</f>
        <v>0</v>
      </c>
      <c r="G48" s="99"/>
      <c r="H48" s="100"/>
      <c r="I48" s="101"/>
      <c r="J48" s="102"/>
      <c r="K48" s="103"/>
      <c r="L48" s="104"/>
      <c r="M48" s="105"/>
      <c r="N48" s="106"/>
      <c r="O48" s="107"/>
      <c r="P48" s="98">
        <f>F48*C48</f>
        <v>0</v>
      </c>
      <c r="Q48" s="108">
        <f>F48*E48</f>
        <v>0</v>
      </c>
      <c r="R48" s="109">
        <v>29.64</v>
      </c>
      <c r="S48" s="110">
        <f>R48*F48</f>
        <v>0</v>
      </c>
      <c r="T48" s="72"/>
      <c r="U48" s="111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112"/>
    </row>
    <row r="49" ht="12.75" customHeight="1">
      <c r="A49" s="68"/>
      <c r="B49" t="s" s="138">
        <v>117</v>
      </c>
      <c r="C49" s="139">
        <v>1</v>
      </c>
      <c r="D49" t="s" s="140">
        <v>118</v>
      </c>
      <c r="E49" s="141">
        <v>159</v>
      </c>
      <c r="F49" s="117">
        <f>SUM(G49:O49)</f>
        <v>0</v>
      </c>
      <c r="G49" s="142"/>
      <c r="H49" s="142"/>
      <c r="I49" s="143"/>
      <c r="J49" s="142"/>
      <c r="K49" s="142"/>
      <c r="L49" s="142"/>
      <c r="M49" s="142"/>
      <c r="N49" s="142"/>
      <c r="O49" s="143"/>
      <c r="P49" s="144">
        <f>F49*C49</f>
        <v>0</v>
      </c>
      <c r="Q49" s="145">
        <f>F49*E49</f>
        <v>0</v>
      </c>
      <c r="R49" s="109">
        <v>9.449999999999999</v>
      </c>
      <c r="S49" s="110">
        <f>R49*F49</f>
        <v>0</v>
      </c>
      <c r="T49" s="72"/>
      <c r="U49" s="111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112"/>
    </row>
    <row r="50" ht="12.75" customHeight="1">
      <c r="A50" s="68"/>
      <c r="B50" t="s" s="138">
        <v>119</v>
      </c>
      <c r="C50" s="139">
        <v>1</v>
      </c>
      <c r="D50" t="s" s="140">
        <v>120</v>
      </c>
      <c r="E50" s="141">
        <v>165</v>
      </c>
      <c r="F50" s="117">
        <f>SUM(G50:O50)</f>
        <v>0</v>
      </c>
      <c r="G50" s="142"/>
      <c r="H50" s="142"/>
      <c r="I50" s="143"/>
      <c r="J50" s="142"/>
      <c r="K50" s="142"/>
      <c r="L50" s="142"/>
      <c r="M50" s="142"/>
      <c r="N50" s="142"/>
      <c r="O50" s="143"/>
      <c r="P50" s="144">
        <f>F50*C50</f>
        <v>0</v>
      </c>
      <c r="Q50" s="145">
        <f>F50*E50</f>
        <v>0</v>
      </c>
      <c r="R50" s="109">
        <v>9.699999999999999</v>
      </c>
      <c r="S50" s="110">
        <f>R50*F50</f>
        <v>0</v>
      </c>
      <c r="T50" s="72"/>
      <c r="U50" s="111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112"/>
    </row>
    <row r="51" ht="12.75" customHeight="1">
      <c r="A51" s="68"/>
      <c r="B51" t="s" s="138">
        <v>121</v>
      </c>
      <c r="C51" s="139">
        <v>1</v>
      </c>
      <c r="D51" t="s" s="140">
        <v>122</v>
      </c>
      <c r="E51" s="141">
        <v>175</v>
      </c>
      <c r="F51" s="117">
        <f>SUM(G51:O51)</f>
        <v>0</v>
      </c>
      <c r="G51" s="142"/>
      <c r="H51" s="142"/>
      <c r="I51" s="143"/>
      <c r="J51" s="142"/>
      <c r="K51" s="142"/>
      <c r="L51" s="142"/>
      <c r="M51" s="142"/>
      <c r="N51" s="142"/>
      <c r="O51" s="143"/>
      <c r="P51" s="144">
        <f>F51*C51</f>
        <v>0</v>
      </c>
      <c r="Q51" s="145">
        <f>F51*E51</f>
        <v>0</v>
      </c>
      <c r="R51" s="109">
        <v>10.49</v>
      </c>
      <c r="S51" s="110">
        <f>R51*F51</f>
        <v>0</v>
      </c>
      <c r="T51" s="72"/>
      <c r="U51" s="111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112"/>
    </row>
    <row r="52" ht="12.75" customHeight="1">
      <c r="A52" s="68"/>
      <c r="B52" s="134"/>
      <c r="C52" s="125"/>
      <c r="D52" s="125"/>
      <c r="E52" s="135"/>
      <c r="F52" s="136"/>
      <c r="G52" s="124"/>
      <c r="H52" s="124"/>
      <c r="I52" s="125"/>
      <c r="J52" s="124"/>
      <c r="K52" s="124"/>
      <c r="L52" s="124"/>
      <c r="M52" s="124"/>
      <c r="N52" s="124"/>
      <c r="O52" s="125"/>
      <c r="P52" s="136"/>
      <c r="Q52" s="137"/>
      <c r="R52" s="130"/>
      <c r="S52" s="110"/>
      <c r="T52" s="72"/>
      <c r="U52" s="14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112"/>
    </row>
    <row r="53" ht="12.75" customHeight="1">
      <c r="A53" s="68"/>
      <c r="B53" t="s" s="94">
        <v>123</v>
      </c>
      <c r="C53" s="95">
        <v>5</v>
      </c>
      <c r="D53" t="s" s="96">
        <v>124</v>
      </c>
      <c r="E53" s="97">
        <v>247</v>
      </c>
      <c r="F53" s="98">
        <f>SUM(G53:O53)</f>
        <v>0</v>
      </c>
      <c r="G53" s="99"/>
      <c r="H53" s="100"/>
      <c r="I53" s="101"/>
      <c r="J53" s="102"/>
      <c r="K53" s="103"/>
      <c r="L53" s="104"/>
      <c r="M53" s="105"/>
      <c r="N53" s="106"/>
      <c r="O53" s="107"/>
      <c r="P53" s="98">
        <f>F53*C53</f>
        <v>0</v>
      </c>
      <c r="Q53" s="108">
        <f>F53*E53</f>
        <v>0</v>
      </c>
      <c r="R53" s="109">
        <v>16.75</v>
      </c>
      <c r="S53" s="110">
        <f>R53*F53</f>
        <v>0</v>
      </c>
      <c r="T53" s="72"/>
      <c r="U53" s="111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112"/>
    </row>
    <row r="54" ht="12.75" customHeight="1">
      <c r="A54" t="s" s="68">
        <v>102</v>
      </c>
      <c r="B54" t="s" s="94">
        <v>125</v>
      </c>
      <c r="C54" s="95">
        <v>5</v>
      </c>
      <c r="D54" t="s" s="96">
        <v>126</v>
      </c>
      <c r="E54" s="97">
        <v>0</v>
      </c>
      <c r="F54" s="98">
        <f>SUM(G54:O54)</f>
        <v>0</v>
      </c>
      <c r="G54" s="99"/>
      <c r="H54" s="100"/>
      <c r="I54" s="101"/>
      <c r="J54" s="102"/>
      <c r="K54" s="103"/>
      <c r="L54" s="104"/>
      <c r="M54" s="105"/>
      <c r="N54" s="106"/>
      <c r="O54" s="107"/>
      <c r="P54" s="98">
        <f>F54*C54</f>
        <v>0</v>
      </c>
      <c r="Q54" s="108">
        <f>F54*E54</f>
        <v>0</v>
      </c>
      <c r="R54" s="133"/>
      <c r="S54" s="110"/>
      <c r="T54" s="72"/>
      <c r="U54" s="111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112"/>
    </row>
    <row r="55" ht="12.75" customHeight="1">
      <c r="A55" s="68"/>
      <c r="B55" s="134"/>
      <c r="C55" s="125"/>
      <c r="D55" s="125"/>
      <c r="E55" s="135"/>
      <c r="F55" s="136"/>
      <c r="G55" s="124"/>
      <c r="H55" s="124"/>
      <c r="I55" s="125"/>
      <c r="J55" s="124"/>
      <c r="K55" s="124"/>
      <c r="L55" s="124"/>
      <c r="M55" s="124"/>
      <c r="N55" s="124"/>
      <c r="O55" s="125"/>
      <c r="P55" s="136"/>
      <c r="Q55" s="137"/>
      <c r="R55" s="130"/>
      <c r="S55" s="110"/>
      <c r="T55" s="72"/>
      <c r="U55" s="14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112"/>
    </row>
    <row r="56" ht="12.75" customHeight="1">
      <c r="A56" t="s" s="68">
        <v>57</v>
      </c>
      <c r="B56" t="s" s="94">
        <v>127</v>
      </c>
      <c r="C56" s="95">
        <v>5</v>
      </c>
      <c r="D56" t="s" s="96">
        <v>128</v>
      </c>
      <c r="E56" s="97">
        <v>124</v>
      </c>
      <c r="F56" s="98">
        <f>SUM(G56:O56)</f>
        <v>0</v>
      </c>
      <c r="G56" s="99"/>
      <c r="H56" s="100"/>
      <c r="I56" s="101"/>
      <c r="J56" s="102"/>
      <c r="K56" s="103"/>
      <c r="L56" s="104"/>
      <c r="M56" s="105"/>
      <c r="N56" s="106"/>
      <c r="O56" s="107"/>
      <c r="P56" s="98">
        <f>F56*C56</f>
        <v>0</v>
      </c>
      <c r="Q56" s="108">
        <f>F56*E56</f>
        <v>0</v>
      </c>
      <c r="R56" s="109">
        <v>5.59</v>
      </c>
      <c r="S56" s="110">
        <f>R56*F56</f>
        <v>0</v>
      </c>
      <c r="T56" s="72"/>
      <c r="U56" s="111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112"/>
    </row>
    <row r="57" ht="12.75" customHeight="1">
      <c r="A57" s="68"/>
      <c r="B57" s="146"/>
      <c r="C57" s="147"/>
      <c r="D57" s="147"/>
      <c r="E57" s="129"/>
      <c r="F57" s="136"/>
      <c r="G57" s="124"/>
      <c r="H57" s="124"/>
      <c r="I57" s="125"/>
      <c r="J57" s="124"/>
      <c r="K57" s="124"/>
      <c r="L57" s="124"/>
      <c r="M57" s="124"/>
      <c r="N57" s="124"/>
      <c r="O57" s="125"/>
      <c r="P57" s="136"/>
      <c r="Q57" s="137"/>
      <c r="R57" s="130"/>
      <c r="S57" s="110"/>
      <c r="T57" s="72"/>
      <c r="U57" s="14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112"/>
    </row>
    <row r="58" ht="12.75" customHeight="1">
      <c r="A58" s="68"/>
      <c r="B58" t="s" s="94">
        <v>129</v>
      </c>
      <c r="C58" s="95">
        <v>10</v>
      </c>
      <c r="D58" t="s" s="96">
        <v>130</v>
      </c>
      <c r="E58" s="97">
        <v>118</v>
      </c>
      <c r="F58" s="98">
        <f>SUM(G58:O58)</f>
        <v>0</v>
      </c>
      <c r="G58" s="99"/>
      <c r="H58" s="100"/>
      <c r="I58" s="101"/>
      <c r="J58" s="102"/>
      <c r="K58" s="103"/>
      <c r="L58" s="104"/>
      <c r="M58" s="105"/>
      <c r="N58" s="106"/>
      <c r="O58" s="107"/>
      <c r="P58" s="98">
        <f>F58*C58</f>
        <v>0</v>
      </c>
      <c r="Q58" s="108">
        <f>F58*E58</f>
        <v>0</v>
      </c>
      <c r="R58" s="109">
        <v>6.01</v>
      </c>
      <c r="S58" s="110">
        <f>R58*F58</f>
        <v>0</v>
      </c>
      <c r="T58" s="72"/>
      <c r="U58" s="111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112"/>
    </row>
    <row r="59" ht="12.75" customHeight="1">
      <c r="A59" s="68"/>
      <c r="B59" t="s" s="94">
        <v>131</v>
      </c>
      <c r="C59" s="95">
        <v>10</v>
      </c>
      <c r="D59" t="s" s="96">
        <v>132</v>
      </c>
      <c r="E59" s="97">
        <v>118</v>
      </c>
      <c r="F59" s="98">
        <f>SUM(G59:O59)</f>
        <v>0</v>
      </c>
      <c r="G59" s="99"/>
      <c r="H59" s="100"/>
      <c r="I59" s="101"/>
      <c r="J59" s="102"/>
      <c r="K59" s="103"/>
      <c r="L59" s="104"/>
      <c r="M59" s="105"/>
      <c r="N59" s="106"/>
      <c r="O59" s="107"/>
      <c r="P59" s="98">
        <f>F59*C59</f>
        <v>0</v>
      </c>
      <c r="Q59" s="108">
        <f>F59*E59</f>
        <v>0</v>
      </c>
      <c r="R59" s="109">
        <v>5.93</v>
      </c>
      <c r="S59" s="110">
        <f>R59*F59</f>
        <v>0</v>
      </c>
      <c r="T59" s="72"/>
      <c r="U59" s="111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112"/>
    </row>
    <row r="60" ht="12.75" customHeight="1">
      <c r="A60" t="s" s="68">
        <v>57</v>
      </c>
      <c r="B60" t="s" s="94">
        <v>133</v>
      </c>
      <c r="C60" s="95">
        <v>10</v>
      </c>
      <c r="D60" t="s" s="96">
        <v>134</v>
      </c>
      <c r="E60" s="97">
        <v>185</v>
      </c>
      <c r="F60" s="98">
        <f>SUM(G60:O60)</f>
        <v>0</v>
      </c>
      <c r="G60" s="99"/>
      <c r="H60" s="100"/>
      <c r="I60" s="101"/>
      <c r="J60" s="102"/>
      <c r="K60" s="103"/>
      <c r="L60" s="104"/>
      <c r="M60" s="105"/>
      <c r="N60" s="106"/>
      <c r="O60" s="107"/>
      <c r="P60" s="98">
        <f>F60*C60</f>
        <v>0</v>
      </c>
      <c r="Q60" s="108">
        <f>F60*E60</f>
        <v>0</v>
      </c>
      <c r="R60" s="109">
        <v>10.26</v>
      </c>
      <c r="S60" s="110">
        <f>R60*F60</f>
        <v>0</v>
      </c>
      <c r="T60" s="72"/>
      <c r="U60" s="111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112"/>
    </row>
    <row r="61" ht="12.75" customHeight="1">
      <c r="A61" t="s" s="68">
        <v>57</v>
      </c>
      <c r="B61" t="s" s="94">
        <v>135</v>
      </c>
      <c r="C61" s="95">
        <v>10</v>
      </c>
      <c r="D61" t="s" s="96">
        <v>136</v>
      </c>
      <c r="E61" s="97">
        <v>175</v>
      </c>
      <c r="F61" s="98">
        <f>SUM(G61:O61)</f>
        <v>0</v>
      </c>
      <c r="G61" s="99"/>
      <c r="H61" s="100"/>
      <c r="I61" s="101"/>
      <c r="J61" s="102"/>
      <c r="K61" s="103"/>
      <c r="L61" s="104"/>
      <c r="M61" s="105"/>
      <c r="N61" s="106"/>
      <c r="O61" s="107"/>
      <c r="P61" s="98">
        <f>F61*C61</f>
        <v>0</v>
      </c>
      <c r="Q61" s="108">
        <f>F61*E61</f>
        <v>0</v>
      </c>
      <c r="R61" s="109">
        <v>9.369999999999999</v>
      </c>
      <c r="S61" s="110">
        <f>R61*F61</f>
        <v>0</v>
      </c>
      <c r="T61" s="72"/>
      <c r="U61" s="111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112"/>
    </row>
    <row r="62" ht="12.75" customHeight="1">
      <c r="A62" s="68"/>
      <c r="B62" s="134"/>
      <c r="C62" s="125"/>
      <c r="D62" s="125"/>
      <c r="E62" s="135"/>
      <c r="F62" s="136">
        <f>SUM(G62:O62)</f>
        <v>0</v>
      </c>
      <c r="G62" s="124"/>
      <c r="H62" s="124"/>
      <c r="I62" s="125"/>
      <c r="J62" s="124"/>
      <c r="K62" s="124"/>
      <c r="L62" s="124"/>
      <c r="M62" s="124"/>
      <c r="N62" s="124"/>
      <c r="O62" s="125"/>
      <c r="P62" s="136"/>
      <c r="Q62" s="137"/>
      <c r="R62" s="130"/>
      <c r="S62" s="110"/>
      <c r="T62" s="72"/>
      <c r="U62" s="14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112"/>
    </row>
    <row r="63" ht="12.75" customHeight="1">
      <c r="A63" s="68"/>
      <c r="B63" t="s" s="94">
        <v>137</v>
      </c>
      <c r="C63" s="95">
        <v>10</v>
      </c>
      <c r="D63" t="s" s="96">
        <v>138</v>
      </c>
      <c r="E63" s="97">
        <v>77</v>
      </c>
      <c r="F63" s="98">
        <f>SUM(G63:O63)</f>
        <v>0</v>
      </c>
      <c r="G63" s="99"/>
      <c r="H63" s="100"/>
      <c r="I63" s="101"/>
      <c r="J63" s="102"/>
      <c r="K63" s="103"/>
      <c r="L63" s="104"/>
      <c r="M63" s="105"/>
      <c r="N63" s="106"/>
      <c r="O63" s="107"/>
      <c r="P63" s="98">
        <f>F63*C63</f>
        <v>0</v>
      </c>
      <c r="Q63" s="108">
        <f>F63*E63</f>
        <v>0</v>
      </c>
      <c r="R63" s="109">
        <v>1.73</v>
      </c>
      <c r="S63" s="110">
        <f>R63*F63</f>
        <v>0</v>
      </c>
      <c r="T63" s="72"/>
      <c r="U63" s="111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112"/>
    </row>
    <row r="64" ht="12.75" customHeight="1">
      <c r="A64" s="68"/>
      <c r="B64" t="s" s="94">
        <v>139</v>
      </c>
      <c r="C64" s="95">
        <v>10</v>
      </c>
      <c r="D64" t="s" s="96">
        <v>140</v>
      </c>
      <c r="E64" s="97">
        <v>77</v>
      </c>
      <c r="F64" s="98">
        <f>SUM(G64:O64)</f>
        <v>0</v>
      </c>
      <c r="G64" s="99"/>
      <c r="H64" s="100"/>
      <c r="I64" s="101"/>
      <c r="J64" s="102"/>
      <c r="K64" s="103"/>
      <c r="L64" s="104"/>
      <c r="M64" s="105"/>
      <c r="N64" s="106"/>
      <c r="O64" s="107"/>
      <c r="P64" s="98">
        <f>F64*C64</f>
        <v>0</v>
      </c>
      <c r="Q64" s="108">
        <f>F64*E64</f>
        <v>0</v>
      </c>
      <c r="R64" s="109">
        <v>2.3</v>
      </c>
      <c r="S64" s="110">
        <f>R64*F64</f>
        <v>0</v>
      </c>
      <c r="T64" s="72"/>
      <c r="U64" s="111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112"/>
    </row>
    <row r="65" ht="12.75" customHeight="1">
      <c r="A65" s="68"/>
      <c r="B65" t="s" s="94">
        <v>141</v>
      </c>
      <c r="C65" s="95">
        <v>10</v>
      </c>
      <c r="D65" t="s" s="96">
        <v>142</v>
      </c>
      <c r="E65" s="97">
        <v>108</v>
      </c>
      <c r="F65" s="98">
        <f>SUM(G65:O65)</f>
        <v>0</v>
      </c>
      <c r="G65" s="99"/>
      <c r="H65" s="100"/>
      <c r="I65" s="101"/>
      <c r="J65" s="102"/>
      <c r="K65" s="103"/>
      <c r="L65" s="104"/>
      <c r="M65" s="105"/>
      <c r="N65" s="106"/>
      <c r="O65" s="107"/>
      <c r="P65" s="98">
        <f>F65*C65</f>
        <v>0</v>
      </c>
      <c r="Q65" s="108">
        <f>F65*E65</f>
        <v>0</v>
      </c>
      <c r="R65" s="109">
        <v>5.22</v>
      </c>
      <c r="S65" s="110">
        <f>R65*F65</f>
        <v>0</v>
      </c>
      <c r="T65" s="72"/>
      <c r="U65" s="111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112"/>
    </row>
    <row r="66" ht="15" customHeight="1">
      <c r="A66" s="68"/>
      <c r="B66" s="121"/>
      <c r="C66" s="122"/>
      <c r="D66" s="122"/>
      <c r="E66" s="123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6"/>
      <c r="R66" s="14"/>
      <c r="S66" s="14"/>
      <c r="T66" s="72"/>
      <c r="U66" s="14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112"/>
    </row>
    <row r="67" ht="12.75" customHeight="1">
      <c r="A67" s="68"/>
      <c r="B67" t="s" s="94">
        <v>143</v>
      </c>
      <c r="C67" s="95">
        <v>20</v>
      </c>
      <c r="D67" t="s" s="96">
        <v>144</v>
      </c>
      <c r="E67" s="97">
        <v>124</v>
      </c>
      <c r="F67" s="98">
        <f>SUM(G67:O67)</f>
        <v>0</v>
      </c>
      <c r="G67" s="99"/>
      <c r="H67" s="100"/>
      <c r="I67" s="101"/>
      <c r="J67" s="102"/>
      <c r="K67" s="103"/>
      <c r="L67" s="104"/>
      <c r="M67" s="105"/>
      <c r="N67" s="106"/>
      <c r="O67" s="107"/>
      <c r="P67" s="98">
        <f>F67*C67</f>
        <v>0</v>
      </c>
      <c r="Q67" s="108">
        <f>F67*E67</f>
        <v>0</v>
      </c>
      <c r="R67" s="109">
        <v>4.37</v>
      </c>
      <c r="S67" s="110">
        <f>R67*F67</f>
        <v>0</v>
      </c>
      <c r="T67" s="72"/>
      <c r="U67" s="111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112"/>
    </row>
    <row r="68" ht="12.75" customHeight="1">
      <c r="A68" s="68"/>
      <c r="B68" t="s" s="94">
        <v>145</v>
      </c>
      <c r="C68" s="95">
        <v>20</v>
      </c>
      <c r="D68" t="s" s="96">
        <v>146</v>
      </c>
      <c r="E68" s="97">
        <v>103</v>
      </c>
      <c r="F68" s="98">
        <f>SUM(G68:O68)</f>
        <v>0</v>
      </c>
      <c r="G68" s="99"/>
      <c r="H68" s="100"/>
      <c r="I68" s="101"/>
      <c r="J68" s="102"/>
      <c r="K68" s="103"/>
      <c r="L68" s="104"/>
      <c r="M68" s="105"/>
      <c r="N68" s="106"/>
      <c r="O68" s="107"/>
      <c r="P68" s="98">
        <f>F68*C68</f>
        <v>0</v>
      </c>
      <c r="Q68" s="108">
        <f>F68*E68</f>
        <v>0</v>
      </c>
      <c r="R68" s="109">
        <v>3.42</v>
      </c>
      <c r="S68" s="110">
        <f>R68*F68</f>
        <v>0</v>
      </c>
      <c r="T68" s="72"/>
      <c r="U68" s="111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112"/>
    </row>
    <row r="69" ht="12.75" customHeight="1">
      <c r="A69" s="68"/>
      <c r="B69" s="134"/>
      <c r="C69" s="125"/>
      <c r="D69" s="125"/>
      <c r="E69" s="135"/>
      <c r="F69" s="136"/>
      <c r="G69" s="124"/>
      <c r="H69" s="124"/>
      <c r="I69" s="125"/>
      <c r="J69" s="124"/>
      <c r="K69" s="124"/>
      <c r="L69" s="124"/>
      <c r="M69" s="124"/>
      <c r="N69" s="124"/>
      <c r="O69" s="125"/>
      <c r="P69" s="136"/>
      <c r="Q69" s="137"/>
      <c r="R69" s="130"/>
      <c r="S69" s="110"/>
      <c r="T69" s="72"/>
      <c r="U69" s="14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112"/>
    </row>
    <row r="70" ht="12.75" customHeight="1">
      <c r="A70" s="68"/>
      <c r="B70" t="s" s="94">
        <v>147</v>
      </c>
      <c r="C70" s="95">
        <v>3</v>
      </c>
      <c r="D70" t="s" s="96">
        <v>148</v>
      </c>
      <c r="E70" s="97">
        <v>329</v>
      </c>
      <c r="F70" s="98">
        <f>SUM(G70:O70)</f>
        <v>0</v>
      </c>
      <c r="G70" s="99"/>
      <c r="H70" s="100"/>
      <c r="I70" s="101"/>
      <c r="J70" s="102"/>
      <c r="K70" s="103"/>
      <c r="L70" s="104"/>
      <c r="M70" s="105"/>
      <c r="N70" s="106"/>
      <c r="O70" s="107"/>
      <c r="P70" s="98">
        <f>F70*C70</f>
        <v>0</v>
      </c>
      <c r="Q70" s="108">
        <f>F70*E70</f>
        <v>0</v>
      </c>
      <c r="R70" s="109">
        <v>21.67</v>
      </c>
      <c r="S70" s="110">
        <f>R70*F70</f>
        <v>0</v>
      </c>
      <c r="T70" s="72"/>
      <c r="U70" s="111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112"/>
    </row>
    <row r="71" ht="12.75" customHeight="1">
      <c r="A71" s="68"/>
      <c r="B71" t="s" s="138">
        <v>149</v>
      </c>
      <c r="C71" s="139">
        <v>1</v>
      </c>
      <c r="D71" t="s" s="140">
        <v>150</v>
      </c>
      <c r="E71" s="141">
        <v>88</v>
      </c>
      <c r="F71" s="117">
        <f>SUM(G71:O71)</f>
        <v>0</v>
      </c>
      <c r="G71" s="142"/>
      <c r="H71" s="142"/>
      <c r="I71" s="143"/>
      <c r="J71" s="142"/>
      <c r="K71" s="142"/>
      <c r="L71" s="142"/>
      <c r="M71" s="142"/>
      <c r="N71" s="142"/>
      <c r="O71" s="143"/>
      <c r="P71" s="144">
        <f>F71*C71</f>
        <v>0</v>
      </c>
      <c r="Q71" s="145">
        <f>F71*E71</f>
        <v>0</v>
      </c>
      <c r="R71" s="109">
        <v>4.09</v>
      </c>
      <c r="S71" s="110">
        <f>R71*F71</f>
        <v>0</v>
      </c>
      <c r="T71" s="72"/>
      <c r="U71" s="111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112"/>
    </row>
    <row r="72" ht="12.75" customHeight="1">
      <c r="A72" s="68"/>
      <c r="B72" t="s" s="138">
        <v>151</v>
      </c>
      <c r="C72" s="139">
        <v>1</v>
      </c>
      <c r="D72" t="s" s="140">
        <v>152</v>
      </c>
      <c r="E72" s="141">
        <v>108</v>
      </c>
      <c r="F72" s="117">
        <f>SUM(G72:O72)</f>
        <v>0</v>
      </c>
      <c r="G72" s="142"/>
      <c r="H72" s="142"/>
      <c r="I72" s="143"/>
      <c r="J72" s="142"/>
      <c r="K72" s="142"/>
      <c r="L72" s="142"/>
      <c r="M72" s="142"/>
      <c r="N72" s="142"/>
      <c r="O72" s="143"/>
      <c r="P72" s="144">
        <f>F72*C72</f>
        <v>0</v>
      </c>
      <c r="Q72" s="145">
        <f>F72*E72</f>
        <v>0</v>
      </c>
      <c r="R72" s="109">
        <v>6.47</v>
      </c>
      <c r="S72" s="110">
        <f>R72*F72</f>
        <v>0</v>
      </c>
      <c r="T72" s="72"/>
      <c r="U72" s="111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112"/>
    </row>
    <row r="73" ht="12.75" customHeight="1">
      <c r="A73" s="68"/>
      <c r="B73" t="s" s="138">
        <v>153</v>
      </c>
      <c r="C73" s="139">
        <v>1</v>
      </c>
      <c r="D73" t="s" s="140">
        <v>154</v>
      </c>
      <c r="E73" s="141">
        <v>170</v>
      </c>
      <c r="F73" s="117">
        <f>SUM(G73:O73)</f>
        <v>0</v>
      </c>
      <c r="G73" s="142"/>
      <c r="H73" s="142"/>
      <c r="I73" s="143"/>
      <c r="J73" s="142"/>
      <c r="K73" s="142"/>
      <c r="L73" s="142"/>
      <c r="M73" s="142"/>
      <c r="N73" s="142"/>
      <c r="O73" s="143"/>
      <c r="P73" s="144">
        <f>F73*C73</f>
        <v>0</v>
      </c>
      <c r="Q73" s="145">
        <f>F73*E73</f>
        <v>0</v>
      </c>
      <c r="R73" s="109">
        <v>11.11</v>
      </c>
      <c r="S73" s="110">
        <f>R73*F73</f>
        <v>0</v>
      </c>
      <c r="T73" s="72"/>
      <c r="U73" s="111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112"/>
    </row>
    <row r="74" ht="12.75" customHeight="1">
      <c r="A74" s="68"/>
      <c r="B74" t="s" s="94">
        <v>155</v>
      </c>
      <c r="C74" s="95">
        <v>3</v>
      </c>
      <c r="D74" t="s" s="96">
        <v>156</v>
      </c>
      <c r="E74" s="97">
        <v>452</v>
      </c>
      <c r="F74" s="98">
        <f>SUM(G74:O74)</f>
        <v>0</v>
      </c>
      <c r="G74" s="99"/>
      <c r="H74" s="100"/>
      <c r="I74" s="101"/>
      <c r="J74" s="102"/>
      <c r="K74" s="103"/>
      <c r="L74" s="104"/>
      <c r="M74" s="105"/>
      <c r="N74" s="106"/>
      <c r="O74" s="107"/>
      <c r="P74" s="98">
        <f>F74*C74</f>
        <v>0</v>
      </c>
      <c r="Q74" s="108">
        <f>F74*E74</f>
        <v>0</v>
      </c>
      <c r="R74" s="148">
        <v>36.72</v>
      </c>
      <c r="S74" s="110">
        <f>R74*F74</f>
        <v>0</v>
      </c>
      <c r="T74" s="72"/>
      <c r="U74" s="111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112"/>
    </row>
    <row r="75" ht="12.75" customHeight="1">
      <c r="A75" s="68"/>
      <c r="B75" t="s" s="138">
        <v>157</v>
      </c>
      <c r="C75" s="139">
        <v>1</v>
      </c>
      <c r="D75" t="s" s="140">
        <v>158</v>
      </c>
      <c r="E75" s="141">
        <v>134</v>
      </c>
      <c r="F75" s="117">
        <f>SUM(G75:O75)</f>
        <v>0</v>
      </c>
      <c r="G75" s="142"/>
      <c r="H75" s="142"/>
      <c r="I75" s="143"/>
      <c r="J75" s="142"/>
      <c r="K75" s="142"/>
      <c r="L75" s="142"/>
      <c r="M75" s="142"/>
      <c r="N75" s="142"/>
      <c r="O75" s="143"/>
      <c r="P75" s="144">
        <f>F75*C75</f>
        <v>0</v>
      </c>
      <c r="Q75" s="145">
        <f>F75*E75</f>
        <v>0</v>
      </c>
      <c r="R75" s="148">
        <v>9.380000000000001</v>
      </c>
      <c r="S75" s="110">
        <f>R75*F75</f>
        <v>0</v>
      </c>
      <c r="T75" s="72"/>
      <c r="U75" s="111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112"/>
    </row>
    <row r="76" ht="12.75" customHeight="1">
      <c r="A76" s="68"/>
      <c r="B76" t="s" s="138">
        <v>159</v>
      </c>
      <c r="C76" s="139">
        <v>1</v>
      </c>
      <c r="D76" t="s" s="140">
        <v>160</v>
      </c>
      <c r="E76" s="141">
        <v>154</v>
      </c>
      <c r="F76" s="117">
        <f>SUM(G76:O76)</f>
        <v>0</v>
      </c>
      <c r="G76" s="142"/>
      <c r="H76" s="142"/>
      <c r="I76" s="143"/>
      <c r="J76" s="142"/>
      <c r="K76" s="142"/>
      <c r="L76" s="142"/>
      <c r="M76" s="142"/>
      <c r="N76" s="142"/>
      <c r="O76" s="143"/>
      <c r="P76" s="144">
        <f>F76*C76</f>
        <v>0</v>
      </c>
      <c r="Q76" s="145">
        <f>F76*E76</f>
        <v>0</v>
      </c>
      <c r="R76" s="148">
        <v>11.14</v>
      </c>
      <c r="S76" s="110">
        <f>R76*F76</f>
        <v>0</v>
      </c>
      <c r="T76" s="72"/>
      <c r="U76" s="111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112"/>
    </row>
    <row r="77" ht="12.75" customHeight="1">
      <c r="A77" s="68"/>
      <c r="B77" t="s" s="138">
        <v>161</v>
      </c>
      <c r="C77" s="139">
        <v>1</v>
      </c>
      <c r="D77" t="s" s="140">
        <v>162</v>
      </c>
      <c r="E77" s="141">
        <v>231</v>
      </c>
      <c r="F77" s="117">
        <f>SUM(G77:O77)</f>
        <v>0</v>
      </c>
      <c r="G77" s="142"/>
      <c r="H77" s="142"/>
      <c r="I77" s="143"/>
      <c r="J77" s="142"/>
      <c r="K77" s="142"/>
      <c r="L77" s="142"/>
      <c r="M77" s="142"/>
      <c r="N77" s="142"/>
      <c r="O77" s="143"/>
      <c r="P77" s="144">
        <f>F77*C77</f>
        <v>0</v>
      </c>
      <c r="Q77" s="145">
        <f>F77*E77</f>
        <v>0</v>
      </c>
      <c r="R77" s="148">
        <v>16.2</v>
      </c>
      <c r="S77" s="110">
        <f>R77*F77</f>
        <v>0</v>
      </c>
      <c r="T77" s="72"/>
      <c r="U77" s="111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112"/>
    </row>
    <row r="78" ht="12.75" customHeight="1">
      <c r="A78" s="68"/>
      <c r="B78" t="s" s="94">
        <v>163</v>
      </c>
      <c r="C78" s="95">
        <v>3</v>
      </c>
      <c r="D78" t="s" s="96">
        <v>164</v>
      </c>
      <c r="E78" s="97">
        <v>442</v>
      </c>
      <c r="F78" s="98">
        <f>SUM(G78:O78)</f>
        <v>0</v>
      </c>
      <c r="G78" s="99"/>
      <c r="H78" s="100"/>
      <c r="I78" s="101"/>
      <c r="J78" s="102"/>
      <c r="K78" s="103"/>
      <c r="L78" s="104"/>
      <c r="M78" s="105"/>
      <c r="N78" s="106"/>
      <c r="O78" s="107"/>
      <c r="P78" s="98">
        <f>F78*C78</f>
        <v>0</v>
      </c>
      <c r="Q78" s="108">
        <f>F78*E78</f>
        <v>0</v>
      </c>
      <c r="R78" s="148">
        <v>35.17</v>
      </c>
      <c r="S78" s="110">
        <f>R78*F78</f>
        <v>0</v>
      </c>
      <c r="T78" s="72"/>
      <c r="U78" s="111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112"/>
    </row>
    <row r="79" ht="12.75" customHeight="1">
      <c r="A79" s="68"/>
      <c r="B79" t="s" s="138">
        <v>165</v>
      </c>
      <c r="C79" s="139">
        <v>1</v>
      </c>
      <c r="D79" t="s" s="140">
        <v>166</v>
      </c>
      <c r="E79" s="141">
        <v>134</v>
      </c>
      <c r="F79" s="117">
        <f>SUM(G79:O79)</f>
        <v>0</v>
      </c>
      <c r="G79" s="142"/>
      <c r="H79" s="142"/>
      <c r="I79" s="143"/>
      <c r="J79" s="142"/>
      <c r="K79" s="142"/>
      <c r="L79" s="142"/>
      <c r="M79" s="142"/>
      <c r="N79" s="142"/>
      <c r="O79" s="143"/>
      <c r="P79" s="144">
        <f>F79*C79</f>
        <v>0</v>
      </c>
      <c r="Q79" s="145">
        <f>F79*E79</f>
        <v>0</v>
      </c>
      <c r="R79" s="148">
        <v>9.67</v>
      </c>
      <c r="S79" s="110">
        <f>R79*F79</f>
        <v>0</v>
      </c>
      <c r="T79" s="72"/>
      <c r="U79" s="111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112"/>
    </row>
    <row r="80" ht="12.75" customHeight="1">
      <c r="A80" s="68"/>
      <c r="B80" t="s" s="138">
        <v>167</v>
      </c>
      <c r="C80" s="139">
        <v>1</v>
      </c>
      <c r="D80" t="s" s="140">
        <v>168</v>
      </c>
      <c r="E80" s="141">
        <v>165</v>
      </c>
      <c r="F80" s="117">
        <f>SUM(G80:O80)</f>
        <v>0</v>
      </c>
      <c r="G80" s="142"/>
      <c r="H80" s="142"/>
      <c r="I80" s="143"/>
      <c r="J80" s="142"/>
      <c r="K80" s="142"/>
      <c r="L80" s="142"/>
      <c r="M80" s="142"/>
      <c r="N80" s="142"/>
      <c r="O80" s="143"/>
      <c r="P80" s="144">
        <f>F80*C80</f>
        <v>0</v>
      </c>
      <c r="Q80" s="145">
        <f>F80*E80</f>
        <v>0</v>
      </c>
      <c r="R80" s="148">
        <v>11.46</v>
      </c>
      <c r="S80" s="110">
        <f>R80*F80</f>
        <v>0</v>
      </c>
      <c r="T80" s="72"/>
      <c r="U80" s="111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112"/>
    </row>
    <row r="81" ht="12.75" customHeight="1">
      <c r="A81" s="68"/>
      <c r="B81" t="s" s="138">
        <v>169</v>
      </c>
      <c r="C81" s="139">
        <v>1</v>
      </c>
      <c r="D81" t="s" s="140">
        <v>170</v>
      </c>
      <c r="E81" s="141">
        <v>185</v>
      </c>
      <c r="F81" s="117">
        <f>SUM(G81:O81)</f>
        <v>0</v>
      </c>
      <c r="G81" s="142"/>
      <c r="H81" s="142"/>
      <c r="I81" s="143"/>
      <c r="J81" s="142"/>
      <c r="K81" s="142"/>
      <c r="L81" s="142"/>
      <c r="M81" s="142"/>
      <c r="N81" s="142"/>
      <c r="O81" s="143"/>
      <c r="P81" s="144">
        <f>F81*C81</f>
        <v>0</v>
      </c>
      <c r="Q81" s="145">
        <f>F81*E81</f>
        <v>0</v>
      </c>
      <c r="R81" s="148">
        <v>14</v>
      </c>
      <c r="S81" s="110">
        <f>R81*F81</f>
        <v>0</v>
      </c>
      <c r="T81" s="72"/>
      <c r="U81" s="111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112"/>
    </row>
    <row r="82" ht="12.75" customHeight="1">
      <c r="A82" s="68"/>
      <c r="B82" t="s" s="94">
        <v>171</v>
      </c>
      <c r="C82" s="95">
        <v>3</v>
      </c>
      <c r="D82" t="s" s="96">
        <v>172</v>
      </c>
      <c r="E82" s="97">
        <v>442</v>
      </c>
      <c r="F82" s="98">
        <f>SUM(G82:O82)</f>
        <v>0</v>
      </c>
      <c r="G82" s="99"/>
      <c r="H82" s="100"/>
      <c r="I82" s="101"/>
      <c r="J82" s="102"/>
      <c r="K82" s="103"/>
      <c r="L82" s="104"/>
      <c r="M82" s="105"/>
      <c r="N82" s="106"/>
      <c r="O82" s="107"/>
      <c r="P82" s="98">
        <f>F82*C82</f>
        <v>0</v>
      </c>
      <c r="Q82" s="108">
        <f>F82*E82</f>
        <v>0</v>
      </c>
      <c r="R82" s="148">
        <v>35.02</v>
      </c>
      <c r="S82" s="110">
        <f>R82*F82</f>
        <v>0</v>
      </c>
      <c r="T82" s="72"/>
      <c r="U82" s="111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112"/>
    </row>
    <row r="83" ht="12.75" customHeight="1">
      <c r="A83" s="68"/>
      <c r="B83" t="s" s="138">
        <v>173</v>
      </c>
      <c r="C83" s="139">
        <v>1</v>
      </c>
      <c r="D83" t="s" s="140">
        <v>174</v>
      </c>
      <c r="E83" s="141">
        <v>129</v>
      </c>
      <c r="F83" s="117">
        <f>SUM(G83:O83)</f>
        <v>0</v>
      </c>
      <c r="G83" s="142"/>
      <c r="H83" s="142"/>
      <c r="I83" s="143"/>
      <c r="J83" s="142"/>
      <c r="K83" s="142"/>
      <c r="L83" s="142"/>
      <c r="M83" s="142"/>
      <c r="N83" s="142"/>
      <c r="O83" s="143"/>
      <c r="P83" s="144">
        <f>F83*C83</f>
        <v>0</v>
      </c>
      <c r="Q83" s="145">
        <f>F83*E83</f>
        <v>0</v>
      </c>
      <c r="R83" s="148">
        <v>8.84</v>
      </c>
      <c r="S83" s="110">
        <f>R83*F83</f>
        <v>0</v>
      </c>
      <c r="T83" s="72"/>
      <c r="U83" s="111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112"/>
    </row>
    <row r="84" ht="12.75" customHeight="1">
      <c r="A84" s="68"/>
      <c r="B84" t="s" s="138">
        <v>175</v>
      </c>
      <c r="C84" s="139">
        <v>1</v>
      </c>
      <c r="D84" t="s" s="140">
        <v>176</v>
      </c>
      <c r="E84" s="141">
        <v>159</v>
      </c>
      <c r="F84" s="117">
        <f>SUM(G84:O84)</f>
        <v>0</v>
      </c>
      <c r="G84" s="142"/>
      <c r="H84" s="142"/>
      <c r="I84" s="143"/>
      <c r="J84" s="142"/>
      <c r="K84" s="142"/>
      <c r="L84" s="142"/>
      <c r="M84" s="142"/>
      <c r="N84" s="142"/>
      <c r="O84" s="143"/>
      <c r="P84" s="144">
        <f>F84*C84</f>
        <v>0</v>
      </c>
      <c r="Q84" s="145">
        <f>F84*E84</f>
        <v>0</v>
      </c>
      <c r="R84" s="148">
        <v>11.33</v>
      </c>
      <c r="S84" s="110">
        <f>R84*F84</f>
        <v>0</v>
      </c>
      <c r="T84" s="72"/>
      <c r="U84" s="111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112"/>
    </row>
    <row r="85" ht="12.75" customHeight="1">
      <c r="A85" s="68"/>
      <c r="B85" t="s" s="138">
        <v>177</v>
      </c>
      <c r="C85" s="139">
        <v>1</v>
      </c>
      <c r="D85" t="s" s="140">
        <v>178</v>
      </c>
      <c r="E85" s="141">
        <v>190</v>
      </c>
      <c r="F85" s="117">
        <f>SUM(G85:O85)</f>
        <v>0</v>
      </c>
      <c r="G85" s="142"/>
      <c r="H85" s="142"/>
      <c r="I85" s="143"/>
      <c r="J85" s="142"/>
      <c r="K85" s="142"/>
      <c r="L85" s="142"/>
      <c r="M85" s="142"/>
      <c r="N85" s="142"/>
      <c r="O85" s="143"/>
      <c r="P85" s="144">
        <f>F85*C85</f>
        <v>0</v>
      </c>
      <c r="Q85" s="145">
        <f>F85*E85</f>
        <v>0</v>
      </c>
      <c r="R85" s="148">
        <v>14.85</v>
      </c>
      <c r="S85" s="110">
        <f>R85*F85</f>
        <v>0</v>
      </c>
      <c r="T85" s="72"/>
      <c r="U85" s="111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112"/>
    </row>
    <row r="86" ht="12.75" customHeight="1">
      <c r="A86" s="68"/>
      <c r="B86" t="s" s="94">
        <v>179</v>
      </c>
      <c r="C86" s="95">
        <v>3</v>
      </c>
      <c r="D86" t="s" s="96">
        <v>180</v>
      </c>
      <c r="E86" s="97">
        <v>385</v>
      </c>
      <c r="F86" s="98">
        <f>SUM(G86:O86)</f>
        <v>0</v>
      </c>
      <c r="G86" s="99"/>
      <c r="H86" s="100"/>
      <c r="I86" s="101"/>
      <c r="J86" s="102"/>
      <c r="K86" s="103"/>
      <c r="L86" s="104"/>
      <c r="M86" s="105"/>
      <c r="N86" s="106"/>
      <c r="O86" s="107"/>
      <c r="P86" s="98">
        <f>F86*C86</f>
        <v>0</v>
      </c>
      <c r="Q86" s="108">
        <f>F86*E86</f>
        <v>0</v>
      </c>
      <c r="R86" s="109">
        <v>28.12</v>
      </c>
      <c r="S86" s="110">
        <f>R86*F86</f>
        <v>0</v>
      </c>
      <c r="T86" s="72"/>
      <c r="U86" s="111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112"/>
    </row>
    <row r="87" ht="12.75" customHeight="1">
      <c r="A87" s="68"/>
      <c r="B87" t="s" s="138">
        <v>181</v>
      </c>
      <c r="C87" s="139">
        <v>1</v>
      </c>
      <c r="D87" t="s" s="140">
        <v>182</v>
      </c>
      <c r="E87" s="141">
        <v>129</v>
      </c>
      <c r="F87" s="117">
        <f>SUM(G87:O87)</f>
        <v>0</v>
      </c>
      <c r="G87" s="142"/>
      <c r="H87" s="142"/>
      <c r="I87" s="143"/>
      <c r="J87" s="142"/>
      <c r="K87" s="142"/>
      <c r="L87" s="142"/>
      <c r="M87" s="142"/>
      <c r="N87" s="142"/>
      <c r="O87" s="143"/>
      <c r="P87" s="144">
        <f>F87*C87</f>
        <v>0</v>
      </c>
      <c r="Q87" s="145">
        <f>F87*E87</f>
        <v>0</v>
      </c>
      <c r="R87" s="109">
        <v>7.69</v>
      </c>
      <c r="S87" s="110">
        <f>R87*F87</f>
        <v>0</v>
      </c>
      <c r="T87" s="72"/>
      <c r="U87" s="111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112"/>
    </row>
    <row r="88" ht="12.75" customHeight="1">
      <c r="A88" s="68"/>
      <c r="B88" t="s" s="138">
        <v>183</v>
      </c>
      <c r="C88" s="139">
        <v>1</v>
      </c>
      <c r="D88" t="s" s="140">
        <v>184</v>
      </c>
      <c r="E88" s="141">
        <v>144</v>
      </c>
      <c r="F88" s="117">
        <f>SUM(G88:O88)</f>
        <v>0</v>
      </c>
      <c r="G88" s="142"/>
      <c r="H88" s="142"/>
      <c r="I88" s="143"/>
      <c r="J88" s="142"/>
      <c r="K88" s="142"/>
      <c r="L88" s="142"/>
      <c r="M88" s="142"/>
      <c r="N88" s="142"/>
      <c r="O88" s="143"/>
      <c r="P88" s="144">
        <f>F88*C88</f>
        <v>0</v>
      </c>
      <c r="Q88" s="145">
        <f>F88*E88</f>
        <v>0</v>
      </c>
      <c r="R88" s="109">
        <v>9.380000000000001</v>
      </c>
      <c r="S88" s="110">
        <f>R88*F88</f>
        <v>0</v>
      </c>
      <c r="T88" s="72"/>
      <c r="U88" s="111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112"/>
    </row>
    <row r="89" ht="12.75" customHeight="1">
      <c r="A89" s="68"/>
      <c r="B89" t="s" s="138">
        <v>185</v>
      </c>
      <c r="C89" s="139">
        <v>1</v>
      </c>
      <c r="D89" t="s" s="140">
        <v>186</v>
      </c>
      <c r="E89" s="141">
        <v>165</v>
      </c>
      <c r="F89" s="117">
        <f>SUM(G89:O89)</f>
        <v>0</v>
      </c>
      <c r="G89" s="142"/>
      <c r="H89" s="142"/>
      <c r="I89" s="143"/>
      <c r="J89" s="142"/>
      <c r="K89" s="142"/>
      <c r="L89" s="142"/>
      <c r="M89" s="142"/>
      <c r="N89" s="142"/>
      <c r="O89" s="143"/>
      <c r="P89" s="144">
        <f>F89*C89</f>
        <v>0</v>
      </c>
      <c r="Q89" s="145">
        <f>F89*E89</f>
        <v>0</v>
      </c>
      <c r="R89" s="109">
        <v>11.06</v>
      </c>
      <c r="S89" s="110">
        <f>R89*F89</f>
        <v>0</v>
      </c>
      <c r="T89" s="72"/>
      <c r="U89" s="111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112"/>
    </row>
    <row r="90" ht="12.75" customHeight="1">
      <c r="A90" s="68"/>
      <c r="B90" t="s" s="94">
        <v>187</v>
      </c>
      <c r="C90" s="95">
        <v>3</v>
      </c>
      <c r="D90" t="s" s="96">
        <v>188</v>
      </c>
      <c r="E90" s="97">
        <v>339</v>
      </c>
      <c r="F90" s="98">
        <f>SUM(G90:O90)</f>
        <v>0</v>
      </c>
      <c r="G90" s="99"/>
      <c r="H90" s="100"/>
      <c r="I90" s="101"/>
      <c r="J90" s="102"/>
      <c r="K90" s="103"/>
      <c r="L90" s="104"/>
      <c r="M90" s="105"/>
      <c r="N90" s="106"/>
      <c r="O90" s="107"/>
      <c r="P90" s="98">
        <f>F90*C90</f>
        <v>0</v>
      </c>
      <c r="Q90" s="108">
        <f>F90*E90</f>
        <v>0</v>
      </c>
      <c r="R90" s="109">
        <v>23.5</v>
      </c>
      <c r="S90" s="110">
        <f>R90*F90</f>
        <v>0</v>
      </c>
      <c r="T90" s="72"/>
      <c r="U90" s="111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112"/>
    </row>
    <row r="91" ht="12.75" customHeight="1">
      <c r="A91" s="68"/>
      <c r="B91" t="s" s="138">
        <v>189</v>
      </c>
      <c r="C91" s="139">
        <v>1</v>
      </c>
      <c r="D91" t="s" s="140">
        <v>190</v>
      </c>
      <c r="E91" s="141">
        <v>98</v>
      </c>
      <c r="F91" s="117">
        <f>SUM(G91:O91)</f>
        <v>0</v>
      </c>
      <c r="G91" s="142"/>
      <c r="H91" s="142"/>
      <c r="I91" s="143"/>
      <c r="J91" s="142"/>
      <c r="K91" s="142"/>
      <c r="L91" s="142"/>
      <c r="M91" s="142"/>
      <c r="N91" s="142"/>
      <c r="O91" s="143"/>
      <c r="P91" s="144">
        <f>F91*C91</f>
        <v>0</v>
      </c>
      <c r="Q91" s="145">
        <f>F91*E91</f>
        <v>0</v>
      </c>
      <c r="R91" s="109">
        <v>5.4</v>
      </c>
      <c r="S91" s="110">
        <f>R91*F91</f>
        <v>0</v>
      </c>
      <c r="T91" s="72"/>
      <c r="U91" s="111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112"/>
    </row>
    <row r="92" ht="12.75" customHeight="1">
      <c r="A92" s="68"/>
      <c r="B92" t="s" s="138">
        <v>191</v>
      </c>
      <c r="C92" s="139">
        <v>1</v>
      </c>
      <c r="D92" t="s" s="140">
        <v>192</v>
      </c>
      <c r="E92" s="141">
        <v>124</v>
      </c>
      <c r="F92" s="117">
        <f>SUM(G92:O92)</f>
        <v>0</v>
      </c>
      <c r="G92" s="142"/>
      <c r="H92" s="142"/>
      <c r="I92" s="143"/>
      <c r="J92" s="142"/>
      <c r="K92" s="142"/>
      <c r="L92" s="142"/>
      <c r="M92" s="142"/>
      <c r="N92" s="142"/>
      <c r="O92" s="143"/>
      <c r="P92" s="144">
        <f>F92*C92</f>
        <v>0</v>
      </c>
      <c r="Q92" s="145">
        <f>F92*E92</f>
        <v>0</v>
      </c>
      <c r="R92" s="109">
        <v>7.02</v>
      </c>
      <c r="S92" s="110">
        <f>R92*F92</f>
        <v>0</v>
      </c>
      <c r="T92" s="72"/>
      <c r="U92" s="111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112"/>
    </row>
    <row r="93" ht="12.75" customHeight="1">
      <c r="A93" s="68"/>
      <c r="B93" t="s" s="138">
        <v>193</v>
      </c>
      <c r="C93" s="139">
        <v>1</v>
      </c>
      <c r="D93" t="s" s="140">
        <v>194</v>
      </c>
      <c r="E93" s="141">
        <v>175</v>
      </c>
      <c r="F93" s="117">
        <f>SUM(G93:O93)</f>
        <v>0</v>
      </c>
      <c r="G93" s="142"/>
      <c r="H93" s="142"/>
      <c r="I93" s="143"/>
      <c r="J93" s="142"/>
      <c r="K93" s="142"/>
      <c r="L93" s="142"/>
      <c r="M93" s="142"/>
      <c r="N93" s="142"/>
      <c r="O93" s="143"/>
      <c r="P93" s="144">
        <f>F93*C93</f>
        <v>0</v>
      </c>
      <c r="Q93" s="145">
        <f>F93*E93</f>
        <v>0</v>
      </c>
      <c r="R93" s="109">
        <v>11.08</v>
      </c>
      <c r="S93" s="110">
        <f>R93*F93</f>
        <v>0</v>
      </c>
      <c r="T93" s="72"/>
      <c r="U93" s="111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112"/>
    </row>
    <row r="94" ht="12.75" customHeight="1">
      <c r="A94" s="68"/>
      <c r="B94" s="134"/>
      <c r="C94" s="125"/>
      <c r="D94" s="125"/>
      <c r="E94" s="135"/>
      <c r="F94" s="136"/>
      <c r="G94" s="124"/>
      <c r="H94" s="124"/>
      <c r="I94" s="125"/>
      <c r="J94" s="124"/>
      <c r="K94" s="124"/>
      <c r="L94" s="124"/>
      <c r="M94" s="124"/>
      <c r="N94" s="124"/>
      <c r="O94" s="125"/>
      <c r="P94" s="136"/>
      <c r="Q94" s="137"/>
      <c r="R94" s="130"/>
      <c r="S94" s="110"/>
      <c r="T94" s="72"/>
      <c r="U94" s="14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112"/>
    </row>
    <row r="95" ht="12.75" customHeight="1">
      <c r="A95" s="68"/>
      <c r="B95" t="s" s="94">
        <v>195</v>
      </c>
      <c r="C95" s="95">
        <v>4</v>
      </c>
      <c r="D95" t="s" s="96">
        <v>196</v>
      </c>
      <c r="E95" s="97">
        <v>226</v>
      </c>
      <c r="F95" s="98">
        <f>SUM(G95:O95)</f>
        <v>0</v>
      </c>
      <c r="G95" s="99"/>
      <c r="H95" s="100"/>
      <c r="I95" s="101"/>
      <c r="J95" s="102"/>
      <c r="K95" s="103"/>
      <c r="L95" s="104"/>
      <c r="M95" s="105"/>
      <c r="N95" s="106"/>
      <c r="O95" s="107"/>
      <c r="P95" s="98">
        <f>F95*C95</f>
        <v>0</v>
      </c>
      <c r="Q95" s="108">
        <f>F95*E95</f>
        <v>0</v>
      </c>
      <c r="R95" s="109">
        <v>17.15</v>
      </c>
      <c r="S95" s="110">
        <f>R95*F95</f>
        <v>0</v>
      </c>
      <c r="T95" s="72"/>
      <c r="U95" s="111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112"/>
    </row>
    <row r="96" ht="12.75" customHeight="1">
      <c r="A96" s="68"/>
      <c r="B96" t="s" s="94">
        <v>197</v>
      </c>
      <c r="C96" s="95">
        <v>4</v>
      </c>
      <c r="D96" t="s" s="96">
        <v>198</v>
      </c>
      <c r="E96" s="97">
        <v>226</v>
      </c>
      <c r="F96" s="98">
        <f>SUM(G96:O96)</f>
        <v>0</v>
      </c>
      <c r="G96" s="99"/>
      <c r="H96" s="100"/>
      <c r="I96" s="101"/>
      <c r="J96" s="102"/>
      <c r="K96" s="103"/>
      <c r="L96" s="104"/>
      <c r="M96" s="105"/>
      <c r="N96" s="106"/>
      <c r="O96" s="107"/>
      <c r="P96" s="98">
        <f>F96*C96</f>
        <v>0</v>
      </c>
      <c r="Q96" s="108">
        <f>F96*E96</f>
        <v>0</v>
      </c>
      <c r="R96" s="109">
        <v>16.42</v>
      </c>
      <c r="S96" s="110">
        <f>R96*F96</f>
        <v>0</v>
      </c>
      <c r="T96" s="72"/>
      <c r="U96" s="111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112"/>
    </row>
    <row r="97" ht="12.75" customHeight="1">
      <c r="A97" s="68"/>
      <c r="B97" s="134"/>
      <c r="C97" s="125"/>
      <c r="D97" s="125"/>
      <c r="E97" s="135">
        <v>0</v>
      </c>
      <c r="F97" s="136"/>
      <c r="G97" s="124"/>
      <c r="H97" s="124"/>
      <c r="I97" s="125"/>
      <c r="J97" s="124"/>
      <c r="K97" s="124"/>
      <c r="L97" s="124"/>
      <c r="M97" s="124"/>
      <c r="N97" s="124"/>
      <c r="O97" s="125"/>
      <c r="P97" s="136"/>
      <c r="Q97" s="137"/>
      <c r="R97" s="130"/>
      <c r="S97" s="110"/>
      <c r="T97" s="72"/>
      <c r="U97" s="111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112"/>
    </row>
    <row r="98" ht="12.75" customHeight="1">
      <c r="A98" s="68"/>
      <c r="B98" t="s" s="94">
        <v>199</v>
      </c>
      <c r="C98" s="95">
        <v>5</v>
      </c>
      <c r="D98" t="s" s="96">
        <v>200</v>
      </c>
      <c r="E98" s="97">
        <v>144</v>
      </c>
      <c r="F98" s="98">
        <f>SUM(G98:O98)</f>
        <v>0</v>
      </c>
      <c r="G98" s="99"/>
      <c r="H98" s="100"/>
      <c r="I98" s="101"/>
      <c r="J98" s="102"/>
      <c r="K98" s="103"/>
      <c r="L98" s="104"/>
      <c r="M98" s="105"/>
      <c r="N98" s="106"/>
      <c r="O98" s="107"/>
      <c r="P98" s="98">
        <f>F98*C98</f>
        <v>0</v>
      </c>
      <c r="Q98" s="108">
        <f>F98*E98</f>
        <v>0</v>
      </c>
      <c r="R98" s="109">
        <v>8.74</v>
      </c>
      <c r="S98" s="110">
        <f>R98*F98</f>
        <v>0</v>
      </c>
      <c r="T98" s="72"/>
      <c r="U98" s="111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112"/>
    </row>
    <row r="99" ht="12.75" customHeight="1">
      <c r="A99" s="68"/>
      <c r="B99" s="134"/>
      <c r="C99" s="125"/>
      <c r="D99" s="125"/>
      <c r="E99" s="135"/>
      <c r="F99" s="136"/>
      <c r="G99" s="124"/>
      <c r="H99" s="124"/>
      <c r="I99" s="125"/>
      <c r="J99" s="124"/>
      <c r="K99" s="124"/>
      <c r="L99" s="124"/>
      <c r="M99" s="124"/>
      <c r="N99" s="124"/>
      <c r="O99" s="125"/>
      <c r="P99" s="136"/>
      <c r="Q99" s="137"/>
      <c r="R99" s="130"/>
      <c r="S99" s="110"/>
      <c r="T99" s="72"/>
      <c r="U99" s="14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112"/>
    </row>
    <row r="100" ht="12.75" customHeight="1">
      <c r="A100" s="68"/>
      <c r="B100" t="s" s="94">
        <v>201</v>
      </c>
      <c r="C100" s="95">
        <v>5</v>
      </c>
      <c r="D100" t="s" s="96">
        <v>202</v>
      </c>
      <c r="E100" s="97">
        <v>88</v>
      </c>
      <c r="F100" s="98">
        <f>SUM(G100:O100)</f>
        <v>0</v>
      </c>
      <c r="G100" s="99"/>
      <c r="H100" s="100"/>
      <c r="I100" s="101"/>
      <c r="J100" s="102"/>
      <c r="K100" s="103"/>
      <c r="L100" s="104"/>
      <c r="M100" s="105"/>
      <c r="N100" s="106"/>
      <c r="O100" s="107"/>
      <c r="P100" s="98">
        <f>F100*C100</f>
        <v>0</v>
      </c>
      <c r="Q100" s="108">
        <f>F100*E100</f>
        <v>0</v>
      </c>
      <c r="R100" s="149">
        <v>4.5</v>
      </c>
      <c r="S100" s="110">
        <f>R100*F100</f>
        <v>0</v>
      </c>
      <c r="T100" s="72"/>
      <c r="U100" s="111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112"/>
    </row>
    <row r="101" ht="12.75" customHeight="1">
      <c r="A101" s="68"/>
      <c r="B101" t="s" s="94">
        <v>203</v>
      </c>
      <c r="C101" s="95">
        <v>5</v>
      </c>
      <c r="D101" t="s" s="96">
        <v>204</v>
      </c>
      <c r="E101" s="97">
        <v>72</v>
      </c>
      <c r="F101" s="98">
        <f>SUM(G101:O101)</f>
        <v>0</v>
      </c>
      <c r="G101" s="99"/>
      <c r="H101" s="100"/>
      <c r="I101" s="101"/>
      <c r="J101" s="102"/>
      <c r="K101" s="103"/>
      <c r="L101" s="104"/>
      <c r="M101" s="105"/>
      <c r="N101" s="106"/>
      <c r="O101" s="107"/>
      <c r="P101" s="98">
        <f>F101*C101</f>
        <v>0</v>
      </c>
      <c r="Q101" s="108">
        <f>F101*E101</f>
        <v>0</v>
      </c>
      <c r="R101" s="149">
        <v>3.55</v>
      </c>
      <c r="S101" s="110">
        <f>R101*F101</f>
        <v>0</v>
      </c>
      <c r="T101" s="72"/>
      <c r="U101" s="111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112"/>
    </row>
    <row r="102" ht="12.75" customHeight="1">
      <c r="A102" s="68"/>
      <c r="B102" t="s" s="94">
        <v>205</v>
      </c>
      <c r="C102" s="95">
        <v>5</v>
      </c>
      <c r="D102" t="s" s="96">
        <v>206</v>
      </c>
      <c r="E102" s="97">
        <v>113</v>
      </c>
      <c r="F102" s="98">
        <f>SUM(G102:O102)</f>
        <v>0</v>
      </c>
      <c r="G102" s="99"/>
      <c r="H102" s="100"/>
      <c r="I102" s="101"/>
      <c r="J102" s="102"/>
      <c r="K102" s="103"/>
      <c r="L102" s="104"/>
      <c r="M102" s="105"/>
      <c r="N102" s="106"/>
      <c r="O102" s="107"/>
      <c r="P102" s="98">
        <f>F102*C102</f>
        <v>0</v>
      </c>
      <c r="Q102" s="108">
        <f>F102*E102</f>
        <v>0</v>
      </c>
      <c r="R102" s="149">
        <v>6.8</v>
      </c>
      <c r="S102" s="110">
        <f>R102*F102</f>
        <v>0</v>
      </c>
      <c r="T102" s="72"/>
      <c r="U102" s="111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112"/>
    </row>
    <row r="103" ht="12.75" customHeight="1">
      <c r="A103" s="68"/>
      <c r="B103" t="s" s="94">
        <v>207</v>
      </c>
      <c r="C103" s="95">
        <v>5</v>
      </c>
      <c r="D103" t="s" s="96">
        <v>208</v>
      </c>
      <c r="E103" s="97">
        <v>103</v>
      </c>
      <c r="F103" s="98">
        <f>SUM(G103:O103)</f>
        <v>0</v>
      </c>
      <c r="G103" s="99"/>
      <c r="H103" s="100"/>
      <c r="I103" s="101"/>
      <c r="J103" s="102"/>
      <c r="K103" s="103"/>
      <c r="L103" s="104"/>
      <c r="M103" s="105"/>
      <c r="N103" s="106"/>
      <c r="O103" s="107"/>
      <c r="P103" s="98">
        <f>F103*C103</f>
        <v>0</v>
      </c>
      <c r="Q103" s="108">
        <f>F103*E103</f>
        <v>0</v>
      </c>
      <c r="R103" s="149">
        <v>5.7</v>
      </c>
      <c r="S103" s="110">
        <f>R103*F103</f>
        <v>0</v>
      </c>
      <c r="T103" s="72"/>
      <c r="U103" s="111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112"/>
    </row>
    <row r="104" ht="12.75" customHeight="1">
      <c r="A104" s="68"/>
      <c r="B104" t="s" s="94">
        <v>209</v>
      </c>
      <c r="C104" s="95">
        <v>5</v>
      </c>
      <c r="D104" t="s" s="96">
        <v>210</v>
      </c>
      <c r="E104" s="97">
        <v>139</v>
      </c>
      <c r="F104" s="98">
        <f>SUM(G104:O104)</f>
        <v>0</v>
      </c>
      <c r="G104" s="99"/>
      <c r="H104" s="100"/>
      <c r="I104" s="101"/>
      <c r="J104" s="102"/>
      <c r="K104" s="103"/>
      <c r="L104" s="104"/>
      <c r="M104" s="105"/>
      <c r="N104" s="106"/>
      <c r="O104" s="107"/>
      <c r="P104" s="98">
        <f>F104*C104</f>
        <v>0</v>
      </c>
      <c r="Q104" s="108">
        <f>F104*E104</f>
        <v>0</v>
      </c>
      <c r="R104" s="148">
        <v>8.390000000000001</v>
      </c>
      <c r="S104" s="110">
        <f>R104*F104</f>
        <v>0</v>
      </c>
      <c r="T104" s="72"/>
      <c r="U104" s="111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112"/>
    </row>
    <row r="105" ht="12.75" customHeight="1">
      <c r="A105" s="68"/>
      <c r="B105" t="s" s="94">
        <v>211</v>
      </c>
      <c r="C105" s="95">
        <v>5</v>
      </c>
      <c r="D105" t="s" s="96">
        <v>212</v>
      </c>
      <c r="E105" s="97">
        <v>118</v>
      </c>
      <c r="F105" s="98">
        <f>SUM(G105:O105)</f>
        <v>0</v>
      </c>
      <c r="G105" s="99"/>
      <c r="H105" s="100"/>
      <c r="I105" s="101"/>
      <c r="J105" s="102"/>
      <c r="K105" s="103"/>
      <c r="L105" s="104"/>
      <c r="M105" s="105"/>
      <c r="N105" s="106"/>
      <c r="O105" s="107"/>
      <c r="P105" s="98">
        <f>F105*C105</f>
        <v>0</v>
      </c>
      <c r="Q105" s="108">
        <f>F105*E105</f>
        <v>0</v>
      </c>
      <c r="R105" s="148">
        <v>6.92</v>
      </c>
      <c r="S105" s="110">
        <f>R105*F105</f>
        <v>0</v>
      </c>
      <c r="T105" s="72"/>
      <c r="U105" s="111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112"/>
    </row>
    <row r="106" ht="12.75" customHeight="1">
      <c r="A106" s="68"/>
      <c r="B106" t="s" s="94">
        <v>213</v>
      </c>
      <c r="C106" s="95">
        <v>10</v>
      </c>
      <c r="D106" t="s" s="96">
        <v>214</v>
      </c>
      <c r="E106" s="97">
        <v>139</v>
      </c>
      <c r="F106" s="98">
        <f>SUM(G106:O106)</f>
        <v>0</v>
      </c>
      <c r="G106" s="99"/>
      <c r="H106" s="100"/>
      <c r="I106" s="101"/>
      <c r="J106" s="102"/>
      <c r="K106" s="103"/>
      <c r="L106" s="104"/>
      <c r="M106" s="105"/>
      <c r="N106" s="106"/>
      <c r="O106" s="107"/>
      <c r="P106" s="98">
        <f>F106*C106</f>
        <v>0</v>
      </c>
      <c r="Q106" s="108">
        <f>F106*E106</f>
        <v>0</v>
      </c>
      <c r="R106" s="109">
        <v>8.4</v>
      </c>
      <c r="S106" s="110">
        <f>R106*F106</f>
        <v>0</v>
      </c>
      <c r="T106" s="72"/>
      <c r="U106" s="111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112"/>
    </row>
    <row r="107" ht="12.75" customHeight="1">
      <c r="A107" s="68"/>
      <c r="B107" t="s" s="94">
        <v>215</v>
      </c>
      <c r="C107" s="95">
        <v>5</v>
      </c>
      <c r="D107" t="s" s="96">
        <v>216</v>
      </c>
      <c r="E107" s="97">
        <v>93</v>
      </c>
      <c r="F107" s="98">
        <f>SUM(G107:O107)</f>
        <v>0</v>
      </c>
      <c r="G107" s="99"/>
      <c r="H107" s="100"/>
      <c r="I107" s="101"/>
      <c r="J107" s="102"/>
      <c r="K107" s="103"/>
      <c r="L107" s="104"/>
      <c r="M107" s="105"/>
      <c r="N107" s="106"/>
      <c r="O107" s="107"/>
      <c r="P107" s="98">
        <f>F107*C107</f>
        <v>0</v>
      </c>
      <c r="Q107" s="108">
        <f>F107*E107</f>
        <v>0</v>
      </c>
      <c r="R107" s="109">
        <v>5.24</v>
      </c>
      <c r="S107" s="110">
        <f>R107*F107</f>
        <v>0</v>
      </c>
      <c r="T107" s="72"/>
      <c r="U107" s="111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112"/>
    </row>
    <row r="108" ht="12.75" customHeight="1">
      <c r="A108" s="68"/>
      <c r="B108" t="s" s="94">
        <v>217</v>
      </c>
      <c r="C108" s="95">
        <v>5</v>
      </c>
      <c r="D108" t="s" s="96">
        <v>218</v>
      </c>
      <c r="E108" s="97">
        <v>129</v>
      </c>
      <c r="F108" s="98">
        <f>SUM(G108:O108)</f>
        <v>0</v>
      </c>
      <c r="G108" s="99"/>
      <c r="H108" s="100"/>
      <c r="I108" s="101"/>
      <c r="J108" s="102"/>
      <c r="K108" s="103"/>
      <c r="L108" s="104"/>
      <c r="M108" s="105"/>
      <c r="N108" s="106"/>
      <c r="O108" s="107"/>
      <c r="P108" s="98">
        <f>F108*C108</f>
        <v>0</v>
      </c>
      <c r="Q108" s="108">
        <f>F108*E108</f>
        <v>0</v>
      </c>
      <c r="R108" s="109">
        <v>7.57</v>
      </c>
      <c r="S108" s="110">
        <f>R108*F108</f>
        <v>0</v>
      </c>
      <c r="T108" s="72"/>
      <c r="U108" s="111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112"/>
    </row>
    <row r="109" ht="12.75" customHeight="1">
      <c r="A109" s="68"/>
      <c r="B109" s="134"/>
      <c r="C109" s="125"/>
      <c r="D109" s="125"/>
      <c r="E109" s="135"/>
      <c r="F109" s="136"/>
      <c r="G109" s="124"/>
      <c r="H109" s="124"/>
      <c r="I109" s="125"/>
      <c r="J109" s="124"/>
      <c r="K109" s="124"/>
      <c r="L109" s="124"/>
      <c r="M109" s="124"/>
      <c r="N109" s="124"/>
      <c r="O109" s="125"/>
      <c r="P109" s="136"/>
      <c r="Q109" s="137"/>
      <c r="R109" s="130"/>
      <c r="S109" s="110"/>
      <c r="T109" s="72"/>
      <c r="U109" s="14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112"/>
    </row>
    <row r="110" ht="12.75" customHeight="1">
      <c r="A110" s="68"/>
      <c r="B110" t="s" s="94">
        <v>219</v>
      </c>
      <c r="C110" s="95">
        <v>10</v>
      </c>
      <c r="D110" t="s" s="96">
        <v>220</v>
      </c>
      <c r="E110" s="97">
        <v>83</v>
      </c>
      <c r="F110" s="98">
        <f>SUM(G110:O110)</f>
        <v>0</v>
      </c>
      <c r="G110" s="99"/>
      <c r="H110" s="100"/>
      <c r="I110" s="101"/>
      <c r="J110" s="102"/>
      <c r="K110" s="103"/>
      <c r="L110" s="104"/>
      <c r="M110" s="105"/>
      <c r="N110" s="106"/>
      <c r="O110" s="107"/>
      <c r="P110" s="98">
        <f>F110*C110</f>
        <v>0</v>
      </c>
      <c r="Q110" s="108">
        <f>F110*E110</f>
        <v>0</v>
      </c>
      <c r="R110" s="149">
        <v>3.55</v>
      </c>
      <c r="S110" s="110">
        <f>R110*F110</f>
        <v>0</v>
      </c>
      <c r="T110" s="72"/>
      <c r="U110" s="111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112"/>
    </row>
    <row r="111" ht="12.75" customHeight="1">
      <c r="A111" s="68"/>
      <c r="B111" t="s" s="94">
        <v>221</v>
      </c>
      <c r="C111" s="95">
        <v>10</v>
      </c>
      <c r="D111" t="s" s="96">
        <v>222</v>
      </c>
      <c r="E111" s="97">
        <v>72</v>
      </c>
      <c r="F111" s="98">
        <f>SUM(G111:O111)</f>
        <v>0</v>
      </c>
      <c r="G111" s="99"/>
      <c r="H111" s="100"/>
      <c r="I111" s="101"/>
      <c r="J111" s="102"/>
      <c r="K111" s="103"/>
      <c r="L111" s="104"/>
      <c r="M111" s="105"/>
      <c r="N111" s="106"/>
      <c r="O111" s="107"/>
      <c r="P111" s="98">
        <f>F111*C111</f>
        <v>0</v>
      </c>
      <c r="Q111" s="108">
        <f>F111*E111</f>
        <v>0</v>
      </c>
      <c r="R111" s="149">
        <v>2.6</v>
      </c>
      <c r="S111" s="110">
        <f>R111*F111</f>
        <v>0</v>
      </c>
      <c r="T111" s="72"/>
      <c r="U111" s="111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112"/>
    </row>
    <row r="112" ht="12.75" customHeight="1">
      <c r="A112" s="68"/>
      <c r="B112" t="s" s="94">
        <v>223</v>
      </c>
      <c r="C112" s="95">
        <v>10</v>
      </c>
      <c r="D112" t="s" s="96">
        <v>224</v>
      </c>
      <c r="E112" s="97">
        <v>72</v>
      </c>
      <c r="F112" s="98">
        <f>SUM(G112:O112)</f>
        <v>0</v>
      </c>
      <c r="G112" s="99"/>
      <c r="H112" s="100"/>
      <c r="I112" s="101"/>
      <c r="J112" s="102"/>
      <c r="K112" s="103"/>
      <c r="L112" s="104"/>
      <c r="M112" s="105"/>
      <c r="N112" s="106"/>
      <c r="O112" s="107"/>
      <c r="P112" s="98">
        <f>F112*C112</f>
        <v>0</v>
      </c>
      <c r="Q112" s="108">
        <f>F112*E112</f>
        <v>0</v>
      </c>
      <c r="R112" s="149">
        <v>2.4</v>
      </c>
      <c r="S112" s="110">
        <f>R112*F112</f>
        <v>0</v>
      </c>
      <c r="T112" s="72"/>
      <c r="U112" s="111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112"/>
    </row>
    <row r="113" ht="12.75" customHeight="1">
      <c r="A113" s="68"/>
      <c r="B113" t="s" s="94">
        <v>225</v>
      </c>
      <c r="C113" s="95">
        <v>10</v>
      </c>
      <c r="D113" t="s" s="96">
        <v>226</v>
      </c>
      <c r="E113" s="97">
        <v>77</v>
      </c>
      <c r="F113" s="98">
        <f>SUM(G113:O113)</f>
        <v>0</v>
      </c>
      <c r="G113" s="99"/>
      <c r="H113" s="100"/>
      <c r="I113" s="101"/>
      <c r="J113" s="102"/>
      <c r="K113" s="103"/>
      <c r="L113" s="104"/>
      <c r="M113" s="105"/>
      <c r="N113" s="106"/>
      <c r="O113" s="107"/>
      <c r="P113" s="98">
        <f>F113*C113</f>
        <v>0</v>
      </c>
      <c r="Q113" s="108">
        <f>F113*E113</f>
        <v>0</v>
      </c>
      <c r="R113" s="149">
        <v>2.8</v>
      </c>
      <c r="S113" s="110">
        <f>R113*F113</f>
        <v>0</v>
      </c>
      <c r="T113" s="72"/>
      <c r="U113" s="111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112"/>
    </row>
    <row r="114" ht="12.75" customHeight="1">
      <c r="A114" s="68"/>
      <c r="B114" t="s" s="94">
        <v>227</v>
      </c>
      <c r="C114" s="95">
        <v>10</v>
      </c>
      <c r="D114" t="s" s="96">
        <v>228</v>
      </c>
      <c r="E114" s="97">
        <v>77</v>
      </c>
      <c r="F114" s="98">
        <f>SUM(G114:O114)</f>
        <v>0</v>
      </c>
      <c r="G114" s="99"/>
      <c r="H114" s="100"/>
      <c r="I114" s="101"/>
      <c r="J114" s="102"/>
      <c r="K114" s="103"/>
      <c r="L114" s="104"/>
      <c r="M114" s="105"/>
      <c r="N114" s="106"/>
      <c r="O114" s="150"/>
      <c r="P114" s="98">
        <f>F114*C114</f>
        <v>0</v>
      </c>
      <c r="Q114" s="108">
        <f>F114*E114</f>
        <v>0</v>
      </c>
      <c r="R114" s="149">
        <v>3</v>
      </c>
      <c r="S114" s="110">
        <f>R114*F114</f>
        <v>0</v>
      </c>
      <c r="T114" s="72"/>
      <c r="U114" s="111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112"/>
    </row>
    <row r="115" ht="12.75" customHeight="1">
      <c r="A115" s="68"/>
      <c r="B115" t="s" s="94">
        <v>229</v>
      </c>
      <c r="C115" s="95">
        <v>10</v>
      </c>
      <c r="D115" t="s" s="96">
        <v>230</v>
      </c>
      <c r="E115" s="97">
        <v>77</v>
      </c>
      <c r="F115" s="98">
        <f>SUM(G115:O115)</f>
        <v>0</v>
      </c>
      <c r="G115" s="99"/>
      <c r="H115" s="100"/>
      <c r="I115" s="101"/>
      <c r="J115" s="102"/>
      <c r="K115" s="103"/>
      <c r="L115" s="104"/>
      <c r="M115" s="105"/>
      <c r="N115" s="106"/>
      <c r="O115" s="150"/>
      <c r="P115" s="98">
        <f>F115*C115</f>
        <v>0</v>
      </c>
      <c r="Q115" s="108">
        <f>F115*E115</f>
        <v>0</v>
      </c>
      <c r="R115" s="149">
        <v>3</v>
      </c>
      <c r="S115" s="110">
        <f>R115*F115</f>
        <v>0</v>
      </c>
      <c r="T115" s="72"/>
      <c r="U115" s="111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112"/>
    </row>
    <row r="116" ht="12.75" customHeight="1">
      <c r="A116" s="68"/>
      <c r="B116" t="s" s="94">
        <v>231</v>
      </c>
      <c r="C116" s="95">
        <v>10</v>
      </c>
      <c r="D116" t="s" s="96">
        <v>232</v>
      </c>
      <c r="E116" s="97">
        <v>57</v>
      </c>
      <c r="F116" s="98">
        <f>SUM(G116:O116)</f>
        <v>0</v>
      </c>
      <c r="G116" s="99"/>
      <c r="H116" s="100"/>
      <c r="I116" s="101"/>
      <c r="J116" s="102"/>
      <c r="K116" s="103"/>
      <c r="L116" s="104"/>
      <c r="M116" s="105"/>
      <c r="N116" s="106"/>
      <c r="O116" s="150"/>
      <c r="P116" s="98">
        <f>F116*C116</f>
        <v>0</v>
      </c>
      <c r="Q116" s="108">
        <f>F116*E116</f>
        <v>0</v>
      </c>
      <c r="R116" s="149">
        <v>1.7</v>
      </c>
      <c r="S116" s="110">
        <f>R116*F116</f>
        <v>0</v>
      </c>
      <c r="T116" s="72"/>
      <c r="U116" s="111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112"/>
    </row>
    <row r="117" ht="12.75" customHeight="1">
      <c r="A117" s="68"/>
      <c r="B117" t="s" s="94">
        <v>233</v>
      </c>
      <c r="C117" s="95">
        <v>10</v>
      </c>
      <c r="D117" t="s" s="96">
        <v>234</v>
      </c>
      <c r="E117" s="97">
        <v>98</v>
      </c>
      <c r="F117" s="98">
        <f>SUM(G117:O117)</f>
        <v>0</v>
      </c>
      <c r="G117" s="99"/>
      <c r="H117" s="100"/>
      <c r="I117" s="101"/>
      <c r="J117" s="102"/>
      <c r="K117" s="103"/>
      <c r="L117" s="104"/>
      <c r="M117" s="105"/>
      <c r="N117" s="106"/>
      <c r="O117" s="150"/>
      <c r="P117" s="98">
        <f>F117*C117</f>
        <v>0</v>
      </c>
      <c r="Q117" s="108">
        <f>F117*E117</f>
        <v>0</v>
      </c>
      <c r="R117" s="149">
        <v>4.28</v>
      </c>
      <c r="S117" s="110">
        <f>R117*F117</f>
        <v>0</v>
      </c>
      <c r="T117" s="72"/>
      <c r="U117" s="111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112"/>
    </row>
    <row r="118" ht="12.75" customHeight="1">
      <c r="A118" s="68"/>
      <c r="B118" t="s" s="94">
        <v>235</v>
      </c>
      <c r="C118" s="95">
        <v>10</v>
      </c>
      <c r="D118" t="s" s="96">
        <v>236</v>
      </c>
      <c r="E118" s="97">
        <v>124</v>
      </c>
      <c r="F118" s="98">
        <f>SUM(G118:O118)</f>
        <v>0</v>
      </c>
      <c r="G118" s="99"/>
      <c r="H118" s="100"/>
      <c r="I118" s="101"/>
      <c r="J118" s="102"/>
      <c r="K118" s="103"/>
      <c r="L118" s="104"/>
      <c r="M118" s="105"/>
      <c r="N118" s="106"/>
      <c r="O118" s="107"/>
      <c r="P118" s="98">
        <f>F118*C118</f>
        <v>0</v>
      </c>
      <c r="Q118" s="108">
        <f>F118*E118</f>
        <v>0</v>
      </c>
      <c r="R118" s="109">
        <v>6.16</v>
      </c>
      <c r="S118" s="110">
        <f>R118*F118</f>
        <v>0</v>
      </c>
      <c r="T118" s="72"/>
      <c r="U118" s="111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112"/>
    </row>
    <row r="119" ht="12.75" customHeight="1">
      <c r="A119" s="68"/>
      <c r="B119" t="s" s="94">
        <v>237</v>
      </c>
      <c r="C119" s="95">
        <v>10</v>
      </c>
      <c r="D119" t="s" s="96">
        <v>238</v>
      </c>
      <c r="E119" s="97">
        <v>129</v>
      </c>
      <c r="F119" s="98">
        <f>SUM(G119:O119)</f>
        <v>0</v>
      </c>
      <c r="G119" s="99"/>
      <c r="H119" s="100"/>
      <c r="I119" s="101"/>
      <c r="J119" s="102"/>
      <c r="K119" s="103"/>
      <c r="L119" s="104"/>
      <c r="M119" s="105"/>
      <c r="N119" s="106"/>
      <c r="O119" s="107"/>
      <c r="P119" s="98">
        <f>F119*C119</f>
        <v>0</v>
      </c>
      <c r="Q119" s="108">
        <f>F119*E119</f>
        <v>0</v>
      </c>
      <c r="R119" s="148">
        <v>6.96</v>
      </c>
      <c r="S119" s="110">
        <f>R119*F119</f>
        <v>0</v>
      </c>
      <c r="T119" s="72"/>
      <c r="U119" s="111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112"/>
    </row>
    <row r="120" ht="12.75" customHeight="1">
      <c r="A120" s="68"/>
      <c r="B120" t="s" s="94">
        <v>239</v>
      </c>
      <c r="C120" s="95">
        <v>20</v>
      </c>
      <c r="D120" t="s" s="96">
        <v>240</v>
      </c>
      <c r="E120" s="97">
        <v>206</v>
      </c>
      <c r="F120" s="98">
        <f>SUM(G120:O120)</f>
        <v>0</v>
      </c>
      <c r="G120" s="99"/>
      <c r="H120" s="100"/>
      <c r="I120" s="101"/>
      <c r="J120" s="102"/>
      <c r="K120" s="103"/>
      <c r="L120" s="104"/>
      <c r="M120" s="105"/>
      <c r="N120" s="106"/>
      <c r="O120" s="107"/>
      <c r="P120" s="98">
        <f>F120*C120</f>
        <v>0</v>
      </c>
      <c r="Q120" s="108">
        <f>F120*E120</f>
        <v>0</v>
      </c>
      <c r="R120" s="109">
        <v>11.66</v>
      </c>
      <c r="S120" s="110">
        <f>R120*F120</f>
        <v>0</v>
      </c>
      <c r="T120" s="72"/>
      <c r="U120" s="111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112"/>
    </row>
    <row r="121" ht="12.75" customHeight="1">
      <c r="A121" s="68"/>
      <c r="B121" t="s" s="94">
        <v>241</v>
      </c>
      <c r="C121" s="95">
        <v>10</v>
      </c>
      <c r="D121" t="s" s="96">
        <v>242</v>
      </c>
      <c r="E121" s="97">
        <v>88</v>
      </c>
      <c r="F121" s="98">
        <f>SUM(G121:O121)</f>
        <v>0</v>
      </c>
      <c r="G121" s="99"/>
      <c r="H121" s="100"/>
      <c r="I121" s="101"/>
      <c r="J121" s="102"/>
      <c r="K121" s="103"/>
      <c r="L121" s="104"/>
      <c r="M121" s="105"/>
      <c r="N121" s="106"/>
      <c r="O121" s="107"/>
      <c r="P121" s="98">
        <f>F121*C121</f>
        <v>0</v>
      </c>
      <c r="Q121" s="108">
        <f>F121*E121</f>
        <v>0</v>
      </c>
      <c r="R121" s="109">
        <v>4.4</v>
      </c>
      <c r="S121" s="110">
        <f>R121*F121</f>
        <v>0</v>
      </c>
      <c r="T121" s="72"/>
      <c r="U121" s="111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112"/>
    </row>
    <row r="122" ht="12.75" customHeight="1">
      <c r="A122" s="68"/>
      <c r="B122" t="s" s="94">
        <v>243</v>
      </c>
      <c r="C122" s="95">
        <v>10</v>
      </c>
      <c r="D122" t="s" s="96">
        <v>244</v>
      </c>
      <c r="E122" s="97">
        <v>83</v>
      </c>
      <c r="F122" s="98">
        <f>SUM(G122:O122)</f>
        <v>0</v>
      </c>
      <c r="G122" s="99"/>
      <c r="H122" s="100"/>
      <c r="I122" s="101"/>
      <c r="J122" s="102"/>
      <c r="K122" s="103"/>
      <c r="L122" s="104"/>
      <c r="M122" s="105"/>
      <c r="N122" s="106"/>
      <c r="O122" s="107"/>
      <c r="P122" s="98">
        <f>F122*C122</f>
        <v>0</v>
      </c>
      <c r="Q122" s="108">
        <f>F122*E122</f>
        <v>0</v>
      </c>
      <c r="R122" s="109">
        <v>2.75</v>
      </c>
      <c r="S122" s="110">
        <f>R122*F122</f>
        <v>0</v>
      </c>
      <c r="T122" s="72"/>
      <c r="U122" s="111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112"/>
    </row>
    <row r="123" ht="12.75" customHeight="1">
      <c r="A123" s="68"/>
      <c r="B123" t="s" s="94">
        <v>245</v>
      </c>
      <c r="C123" s="95">
        <v>10</v>
      </c>
      <c r="D123" t="s" s="96">
        <v>246</v>
      </c>
      <c r="E123" s="97">
        <v>83</v>
      </c>
      <c r="F123" s="98">
        <f>SUM(G123:O123)</f>
        <v>0</v>
      </c>
      <c r="G123" s="99"/>
      <c r="H123" s="100"/>
      <c r="I123" s="101"/>
      <c r="J123" s="102"/>
      <c r="K123" s="103"/>
      <c r="L123" s="104"/>
      <c r="M123" s="105"/>
      <c r="N123" s="106"/>
      <c r="O123" s="107"/>
      <c r="P123" s="98">
        <f>F123*C123</f>
        <v>0</v>
      </c>
      <c r="Q123" s="108">
        <f>F123*E123</f>
        <v>0</v>
      </c>
      <c r="R123" s="109">
        <v>3.58</v>
      </c>
      <c r="S123" s="110">
        <f>R123*F123</f>
        <v>0</v>
      </c>
      <c r="T123" s="72"/>
      <c r="U123" s="111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112"/>
    </row>
    <row r="124" ht="12.75" customHeight="1">
      <c r="A124" s="68"/>
      <c r="B124" t="s" s="94">
        <v>247</v>
      </c>
      <c r="C124" s="95">
        <v>10</v>
      </c>
      <c r="D124" t="s" s="96">
        <v>248</v>
      </c>
      <c r="E124" s="97">
        <v>113</v>
      </c>
      <c r="F124" s="98">
        <f>SUM(G124:O124)</f>
        <v>0</v>
      </c>
      <c r="G124" s="99"/>
      <c r="H124" s="100"/>
      <c r="I124" s="101"/>
      <c r="J124" s="102"/>
      <c r="K124" s="103"/>
      <c r="L124" s="104"/>
      <c r="M124" s="105"/>
      <c r="N124" s="106"/>
      <c r="O124" s="107"/>
      <c r="P124" s="98">
        <f>F124*C124</f>
        <v>0</v>
      </c>
      <c r="Q124" s="108">
        <f>F124*E124</f>
        <v>0</v>
      </c>
      <c r="R124" s="109">
        <v>6.02</v>
      </c>
      <c r="S124" s="110">
        <f>R124*F124</f>
        <v>0</v>
      </c>
      <c r="T124" s="72"/>
      <c r="U124" s="111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112"/>
    </row>
    <row r="125" ht="12.75" customHeight="1">
      <c r="A125" s="68"/>
      <c r="B125" t="s" s="94">
        <v>249</v>
      </c>
      <c r="C125" s="95">
        <v>10</v>
      </c>
      <c r="D125" t="s" s="96">
        <v>250</v>
      </c>
      <c r="E125" s="97">
        <v>93</v>
      </c>
      <c r="F125" s="98">
        <f>SUM(G125:O125)</f>
        <v>0</v>
      </c>
      <c r="G125" s="99"/>
      <c r="H125" s="100"/>
      <c r="I125" s="101"/>
      <c r="J125" s="102"/>
      <c r="K125" s="103"/>
      <c r="L125" s="104"/>
      <c r="M125" s="105"/>
      <c r="N125" s="106"/>
      <c r="O125" s="107"/>
      <c r="P125" s="98">
        <f>F125*C125</f>
        <v>0</v>
      </c>
      <c r="Q125" s="108">
        <f>F125*E125</f>
        <v>0</v>
      </c>
      <c r="R125" s="109">
        <v>4.26</v>
      </c>
      <c r="S125" s="110">
        <f>R125*F125</f>
        <v>0</v>
      </c>
      <c r="T125" s="72"/>
      <c r="U125" s="111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112"/>
    </row>
    <row r="126" ht="12.75" customHeight="1">
      <c r="A126" s="68"/>
      <c r="B126" t="s" s="94">
        <v>251</v>
      </c>
      <c r="C126" s="95">
        <v>10</v>
      </c>
      <c r="D126" t="s" s="96">
        <v>252</v>
      </c>
      <c r="E126" s="97">
        <v>134</v>
      </c>
      <c r="F126" s="98">
        <f>SUM(G126:O126)</f>
        <v>0</v>
      </c>
      <c r="G126" s="99"/>
      <c r="H126" s="100"/>
      <c r="I126" s="101"/>
      <c r="J126" s="102"/>
      <c r="K126" s="103"/>
      <c r="L126" s="104"/>
      <c r="M126" s="105"/>
      <c r="N126" s="106"/>
      <c r="O126" s="107"/>
      <c r="P126" s="98">
        <f>F126*C126</f>
        <v>0</v>
      </c>
      <c r="Q126" s="108">
        <f>F126*E126</f>
        <v>0</v>
      </c>
      <c r="R126" s="109">
        <v>7.89</v>
      </c>
      <c r="S126" s="110">
        <f>R126*F126</f>
        <v>0</v>
      </c>
      <c r="T126" s="72"/>
      <c r="U126" s="111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112"/>
    </row>
    <row r="127" ht="12.75" customHeight="1">
      <c r="A127" s="68"/>
      <c r="B127" t="s" s="94">
        <v>253</v>
      </c>
      <c r="C127" s="95">
        <v>10</v>
      </c>
      <c r="D127" t="s" s="96">
        <v>254</v>
      </c>
      <c r="E127" s="97">
        <v>98</v>
      </c>
      <c r="F127" s="98">
        <f>SUM(G127:O127)</f>
        <v>0</v>
      </c>
      <c r="G127" s="99"/>
      <c r="H127" s="100"/>
      <c r="I127" s="101"/>
      <c r="J127" s="102"/>
      <c r="K127" s="103"/>
      <c r="L127" s="104"/>
      <c r="M127" s="105"/>
      <c r="N127" s="106"/>
      <c r="O127" s="107"/>
      <c r="P127" s="98">
        <f>F127*C127</f>
        <v>0</v>
      </c>
      <c r="Q127" s="108">
        <f>F127*E127</f>
        <v>0</v>
      </c>
      <c r="R127" s="109">
        <v>4.54</v>
      </c>
      <c r="S127" s="110">
        <f>R127*F127</f>
        <v>0</v>
      </c>
      <c r="T127" s="72"/>
      <c r="U127" s="111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112"/>
    </row>
    <row r="128" ht="12.75" customHeight="1">
      <c r="A128" s="68"/>
      <c r="B128" t="s" s="94">
        <v>255</v>
      </c>
      <c r="C128" s="95">
        <v>10</v>
      </c>
      <c r="D128" t="s" s="96">
        <v>256</v>
      </c>
      <c r="E128" s="97">
        <v>124</v>
      </c>
      <c r="F128" s="98">
        <f>SUM(G128:O128)</f>
        <v>0</v>
      </c>
      <c r="G128" s="99"/>
      <c r="H128" s="100"/>
      <c r="I128" s="101"/>
      <c r="J128" s="102"/>
      <c r="K128" s="103"/>
      <c r="L128" s="104"/>
      <c r="M128" s="105"/>
      <c r="N128" s="106"/>
      <c r="O128" s="107"/>
      <c r="P128" s="98">
        <f>F128*C128</f>
        <v>0</v>
      </c>
      <c r="Q128" s="108">
        <f>F128*E128</f>
        <v>0</v>
      </c>
      <c r="R128" s="109">
        <v>6.63</v>
      </c>
      <c r="S128" s="110">
        <f>R128*F128</f>
        <v>0</v>
      </c>
      <c r="T128" s="72"/>
      <c r="U128" s="111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112"/>
    </row>
    <row r="129" ht="12.75" customHeight="1">
      <c r="A129" s="68"/>
      <c r="B129" t="s" s="94">
        <v>257</v>
      </c>
      <c r="C129" s="95">
        <v>10</v>
      </c>
      <c r="D129" t="s" s="96">
        <v>258</v>
      </c>
      <c r="E129" s="97">
        <v>129</v>
      </c>
      <c r="F129" s="98">
        <f>SUM(G129:O129)</f>
        <v>0</v>
      </c>
      <c r="G129" s="99"/>
      <c r="H129" s="100"/>
      <c r="I129" s="101"/>
      <c r="J129" s="102"/>
      <c r="K129" s="103"/>
      <c r="L129" s="104"/>
      <c r="M129" s="105"/>
      <c r="N129" s="106"/>
      <c r="O129" s="107"/>
      <c r="P129" s="98">
        <f>F129*C129</f>
        <v>0</v>
      </c>
      <c r="Q129" s="108">
        <f>F129*E129</f>
        <v>0</v>
      </c>
      <c r="R129" s="109">
        <v>7.31</v>
      </c>
      <c r="S129" s="110">
        <f>R129*F129</f>
        <v>0</v>
      </c>
      <c r="T129" s="72"/>
      <c r="U129" s="111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112"/>
    </row>
    <row r="130" ht="12.75" customHeight="1">
      <c r="A130" s="68"/>
      <c r="B130" t="s" s="94">
        <v>259</v>
      </c>
      <c r="C130" s="95">
        <v>10</v>
      </c>
      <c r="D130" t="s" s="96">
        <v>260</v>
      </c>
      <c r="E130" s="97">
        <v>103</v>
      </c>
      <c r="F130" s="98">
        <f>SUM(G130:O130)</f>
        <v>0</v>
      </c>
      <c r="G130" s="99"/>
      <c r="H130" s="100"/>
      <c r="I130" s="101"/>
      <c r="J130" s="102"/>
      <c r="K130" s="103"/>
      <c r="L130" s="104"/>
      <c r="M130" s="105"/>
      <c r="N130" s="106"/>
      <c r="O130" s="107"/>
      <c r="P130" s="98">
        <f>F130*C130</f>
        <v>0</v>
      </c>
      <c r="Q130" s="108">
        <f>F130*E130</f>
        <v>0</v>
      </c>
      <c r="R130" s="109">
        <v>5.52</v>
      </c>
      <c r="S130" s="110">
        <f>R130*F130</f>
        <v>0</v>
      </c>
      <c r="T130" s="72"/>
      <c r="U130" s="111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112"/>
    </row>
    <row r="131" ht="12.75" customHeight="1">
      <c r="A131" s="68"/>
      <c r="B131" t="s" s="94">
        <v>261</v>
      </c>
      <c r="C131" s="95">
        <v>10</v>
      </c>
      <c r="D131" t="s" s="96">
        <v>262</v>
      </c>
      <c r="E131" s="97">
        <v>103</v>
      </c>
      <c r="F131" s="98">
        <f>SUM(G131:O131)</f>
        <v>0</v>
      </c>
      <c r="G131" s="99"/>
      <c r="H131" s="100"/>
      <c r="I131" s="101"/>
      <c r="J131" s="102"/>
      <c r="K131" s="103"/>
      <c r="L131" s="104"/>
      <c r="M131" s="105"/>
      <c r="N131" s="106"/>
      <c r="O131" s="107"/>
      <c r="P131" s="98">
        <f>F131*C131</f>
        <v>0</v>
      </c>
      <c r="Q131" s="108">
        <f>F131*E131</f>
        <v>0</v>
      </c>
      <c r="R131" s="109">
        <v>5.13</v>
      </c>
      <c r="S131" s="110">
        <f>R131*F131</f>
        <v>0</v>
      </c>
      <c r="T131" s="72"/>
      <c r="U131" s="111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112"/>
    </row>
    <row r="132" ht="12.75" customHeight="1">
      <c r="A132" t="s" s="68">
        <v>57</v>
      </c>
      <c r="B132" t="s" s="94">
        <v>263</v>
      </c>
      <c r="C132" s="95">
        <v>10</v>
      </c>
      <c r="D132" t="s" s="96">
        <v>264</v>
      </c>
      <c r="E132" s="97">
        <v>118</v>
      </c>
      <c r="F132" s="98">
        <f>SUM(G132:O132)</f>
        <v>0</v>
      </c>
      <c r="G132" s="99"/>
      <c r="H132" s="100"/>
      <c r="I132" s="101"/>
      <c r="J132" s="102"/>
      <c r="K132" s="103"/>
      <c r="L132" s="104"/>
      <c r="M132" s="105"/>
      <c r="N132" s="106"/>
      <c r="O132" s="107"/>
      <c r="P132" s="98">
        <f>F132*C132</f>
        <v>0</v>
      </c>
      <c r="Q132" s="108">
        <f>F132*E132</f>
        <v>0</v>
      </c>
      <c r="R132" s="109">
        <v>5.51</v>
      </c>
      <c r="S132" s="110">
        <f>R132*F132</f>
        <v>0</v>
      </c>
      <c r="T132" s="72"/>
      <c r="U132" s="111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112"/>
    </row>
    <row r="133" ht="12.75" customHeight="1">
      <c r="A133" t="s" s="68">
        <v>57</v>
      </c>
      <c r="B133" t="s" s="94">
        <v>265</v>
      </c>
      <c r="C133" s="95">
        <v>10</v>
      </c>
      <c r="D133" t="s" s="96">
        <v>266</v>
      </c>
      <c r="E133" s="97">
        <v>108</v>
      </c>
      <c r="F133" s="98">
        <f>SUM(G133:O133)</f>
        <v>0</v>
      </c>
      <c r="G133" s="99"/>
      <c r="H133" s="100"/>
      <c r="I133" s="101"/>
      <c r="J133" s="102"/>
      <c r="K133" s="103"/>
      <c r="L133" s="104"/>
      <c r="M133" s="105"/>
      <c r="N133" s="106"/>
      <c r="O133" s="107"/>
      <c r="P133" s="98">
        <f>F133*C133</f>
        <v>0</v>
      </c>
      <c r="Q133" s="108">
        <f>F133*E133</f>
        <v>0</v>
      </c>
      <c r="R133" s="109">
        <v>4.68</v>
      </c>
      <c r="S133" s="110">
        <f>R133*F133</f>
        <v>0</v>
      </c>
      <c r="T133" s="72"/>
      <c r="U133" s="111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112"/>
    </row>
    <row r="134" ht="12.75" customHeight="1">
      <c r="A134" t="s" s="68">
        <v>57</v>
      </c>
      <c r="B134" t="s" s="94">
        <v>267</v>
      </c>
      <c r="C134" s="95">
        <v>10</v>
      </c>
      <c r="D134" t="s" s="96">
        <v>268</v>
      </c>
      <c r="E134" s="97">
        <v>129</v>
      </c>
      <c r="F134" s="98">
        <f>SUM(G134:O134)</f>
        <v>0</v>
      </c>
      <c r="G134" s="99"/>
      <c r="H134" s="100"/>
      <c r="I134" s="101"/>
      <c r="J134" s="102"/>
      <c r="K134" s="103"/>
      <c r="L134" s="104"/>
      <c r="M134" s="105"/>
      <c r="N134" s="106"/>
      <c r="O134" s="107"/>
      <c r="P134" s="98">
        <f>F134*C134</f>
        <v>0</v>
      </c>
      <c r="Q134" s="108">
        <f>F134*E134</f>
        <v>0</v>
      </c>
      <c r="R134" s="109">
        <v>6.57</v>
      </c>
      <c r="S134" s="110">
        <f>R134*F134</f>
        <v>0</v>
      </c>
      <c r="T134" s="72"/>
      <c r="U134" s="111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112"/>
    </row>
    <row r="135" ht="12.75" customHeight="1">
      <c r="A135" t="s" s="68">
        <v>57</v>
      </c>
      <c r="B135" t="s" s="94">
        <v>269</v>
      </c>
      <c r="C135" s="95">
        <v>10</v>
      </c>
      <c r="D135" t="s" s="96">
        <v>270</v>
      </c>
      <c r="E135" s="97">
        <v>93</v>
      </c>
      <c r="F135" s="98">
        <f>SUM(G135:O135)</f>
        <v>0</v>
      </c>
      <c r="G135" s="99"/>
      <c r="H135" s="100"/>
      <c r="I135" s="101"/>
      <c r="J135" s="102"/>
      <c r="K135" s="103"/>
      <c r="L135" s="104"/>
      <c r="M135" s="105"/>
      <c r="N135" s="106"/>
      <c r="O135" s="107"/>
      <c r="P135" s="98">
        <f>F135*C135</f>
        <v>0</v>
      </c>
      <c r="Q135" s="108">
        <f>F135*E135</f>
        <v>0</v>
      </c>
      <c r="R135" s="109">
        <v>3.58</v>
      </c>
      <c r="S135" s="110">
        <f>R135*F135</f>
        <v>0</v>
      </c>
      <c r="T135" s="72"/>
      <c r="U135" s="111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112"/>
    </row>
    <row r="136" ht="12.75" customHeight="1">
      <c r="A136" s="68"/>
      <c r="B136" s="134"/>
      <c r="C136" s="125"/>
      <c r="D136" s="125"/>
      <c r="E136" s="135"/>
      <c r="F136" s="136"/>
      <c r="G136" s="124"/>
      <c r="H136" s="124"/>
      <c r="I136" s="125"/>
      <c r="J136" s="124"/>
      <c r="K136" s="124"/>
      <c r="L136" s="124"/>
      <c r="M136" s="124"/>
      <c r="N136" s="124"/>
      <c r="O136" s="125"/>
      <c r="P136" s="136"/>
      <c r="Q136" s="137"/>
      <c r="R136" s="130"/>
      <c r="S136" s="110"/>
      <c r="T136" s="72"/>
      <c r="U136" s="14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112"/>
    </row>
    <row r="137" ht="12.75" customHeight="1">
      <c r="A137" s="68"/>
      <c r="B137" t="s" s="94">
        <v>271</v>
      </c>
      <c r="C137" s="95">
        <v>10</v>
      </c>
      <c r="D137" t="s" s="96">
        <v>272</v>
      </c>
      <c r="E137" s="97">
        <v>62</v>
      </c>
      <c r="F137" s="98">
        <f>SUM(G137:O137)</f>
        <v>0</v>
      </c>
      <c r="G137" s="99"/>
      <c r="H137" s="100"/>
      <c r="I137" s="101"/>
      <c r="J137" s="102"/>
      <c r="K137" s="103"/>
      <c r="L137" s="104"/>
      <c r="M137" s="105"/>
      <c r="N137" s="106"/>
      <c r="O137" s="107"/>
      <c r="P137" s="98">
        <f>F137*C137</f>
        <v>0</v>
      </c>
      <c r="Q137" s="108">
        <f>F137*E137</f>
        <v>0</v>
      </c>
      <c r="R137" s="149">
        <v>1.95</v>
      </c>
      <c r="S137" s="110">
        <f>R137*F137</f>
        <v>0</v>
      </c>
      <c r="T137" s="72"/>
      <c r="U137" s="111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112"/>
    </row>
    <row r="138" ht="12.75" customHeight="1">
      <c r="A138" s="68"/>
      <c r="B138" t="s" s="94">
        <v>273</v>
      </c>
      <c r="C138" s="95">
        <v>10</v>
      </c>
      <c r="D138" t="s" s="96">
        <v>274</v>
      </c>
      <c r="E138" s="97">
        <v>62</v>
      </c>
      <c r="F138" s="98">
        <f>SUM(G138:O138)</f>
        <v>0</v>
      </c>
      <c r="G138" s="99"/>
      <c r="H138" s="100"/>
      <c r="I138" s="101"/>
      <c r="J138" s="102"/>
      <c r="K138" s="103"/>
      <c r="L138" s="104"/>
      <c r="M138" s="105"/>
      <c r="N138" s="106"/>
      <c r="O138" s="107"/>
      <c r="P138" s="98">
        <f>F138*C138</f>
        <v>0</v>
      </c>
      <c r="Q138" s="108">
        <f>F138*E138</f>
        <v>0</v>
      </c>
      <c r="R138" s="149">
        <v>1.7</v>
      </c>
      <c r="S138" s="110">
        <f>R138*F138</f>
        <v>0</v>
      </c>
      <c r="T138" s="72"/>
      <c r="U138" s="111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112"/>
    </row>
    <row r="139" ht="12.75" customHeight="1">
      <c r="A139" s="68"/>
      <c r="B139" t="s" s="94">
        <v>275</v>
      </c>
      <c r="C139" s="95">
        <v>10</v>
      </c>
      <c r="D139" t="s" s="96">
        <v>276</v>
      </c>
      <c r="E139" s="97">
        <v>67</v>
      </c>
      <c r="F139" s="98">
        <f>SUM(G139:O139)</f>
        <v>0</v>
      </c>
      <c r="G139" s="99"/>
      <c r="H139" s="100"/>
      <c r="I139" s="101"/>
      <c r="J139" s="102"/>
      <c r="K139" s="103"/>
      <c r="L139" s="104"/>
      <c r="M139" s="105"/>
      <c r="N139" s="106"/>
      <c r="O139" s="107"/>
      <c r="P139" s="98">
        <f>F139*C139</f>
        <v>0</v>
      </c>
      <c r="Q139" s="108">
        <f>F139*E139</f>
        <v>0</v>
      </c>
      <c r="R139" s="109">
        <v>2.07</v>
      </c>
      <c r="S139" s="110">
        <f>R139*F139</f>
        <v>0</v>
      </c>
      <c r="T139" s="72"/>
      <c r="U139" s="111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112"/>
    </row>
    <row r="140" ht="12.75" customHeight="1">
      <c r="A140" s="68"/>
      <c r="B140" t="s" s="94">
        <v>277</v>
      </c>
      <c r="C140" s="95">
        <v>10</v>
      </c>
      <c r="D140" t="s" s="96">
        <v>278</v>
      </c>
      <c r="E140" s="97">
        <v>67</v>
      </c>
      <c r="F140" s="98">
        <f>SUM(G140:O140)</f>
        <v>0</v>
      </c>
      <c r="G140" s="99"/>
      <c r="H140" s="100"/>
      <c r="I140" s="101"/>
      <c r="J140" s="102"/>
      <c r="K140" s="103"/>
      <c r="L140" s="104"/>
      <c r="M140" s="105"/>
      <c r="N140" s="106"/>
      <c r="O140" s="107"/>
      <c r="P140" s="98">
        <f>F140*C140</f>
        <v>0</v>
      </c>
      <c r="Q140" s="108">
        <f>F140*E140</f>
        <v>0</v>
      </c>
      <c r="R140" s="109">
        <v>1.99</v>
      </c>
      <c r="S140" s="110">
        <f>R140*F140</f>
        <v>0</v>
      </c>
      <c r="T140" s="72"/>
      <c r="U140" s="111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112"/>
    </row>
    <row r="141" ht="12.75" customHeight="1">
      <c r="A141" s="68"/>
      <c r="B141" t="s" s="94">
        <v>279</v>
      </c>
      <c r="C141" s="95">
        <v>10</v>
      </c>
      <c r="D141" t="s" s="96">
        <v>280</v>
      </c>
      <c r="E141" s="97">
        <v>77</v>
      </c>
      <c r="F141" s="98">
        <f>SUM(G141:O141)</f>
        <v>0</v>
      </c>
      <c r="G141" s="99"/>
      <c r="H141" s="100"/>
      <c r="I141" s="101"/>
      <c r="J141" s="102"/>
      <c r="K141" s="103"/>
      <c r="L141" s="104"/>
      <c r="M141" s="105"/>
      <c r="N141" s="106"/>
      <c r="O141" s="107"/>
      <c r="P141" s="98">
        <f>F141*C141</f>
        <v>0</v>
      </c>
      <c r="Q141" s="108">
        <f>F141*E141</f>
        <v>0</v>
      </c>
      <c r="R141" s="109">
        <v>3.1</v>
      </c>
      <c r="S141" s="110">
        <f>R141*F141</f>
        <v>0</v>
      </c>
      <c r="T141" s="72"/>
      <c r="U141" s="111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112"/>
    </row>
    <row r="142" ht="12.75" customHeight="1">
      <c r="A142" s="68"/>
      <c r="B142" t="s" s="94">
        <v>281</v>
      </c>
      <c r="C142" s="95">
        <v>10</v>
      </c>
      <c r="D142" t="s" s="96">
        <v>282</v>
      </c>
      <c r="E142" s="97">
        <v>67</v>
      </c>
      <c r="F142" s="98">
        <f>SUM(G142:O142)</f>
        <v>0</v>
      </c>
      <c r="G142" s="99"/>
      <c r="H142" s="100"/>
      <c r="I142" s="101"/>
      <c r="J142" s="102"/>
      <c r="K142" s="103"/>
      <c r="L142" s="104"/>
      <c r="M142" s="105"/>
      <c r="N142" s="106"/>
      <c r="O142" s="107"/>
      <c r="P142" s="98">
        <f>F142*C142</f>
        <v>0</v>
      </c>
      <c r="Q142" s="108">
        <f>F142*E142</f>
        <v>0</v>
      </c>
      <c r="R142" s="109">
        <v>2.63</v>
      </c>
      <c r="S142" s="110">
        <f>R142*F142</f>
        <v>0</v>
      </c>
      <c r="T142" s="72"/>
      <c r="U142" s="111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112"/>
    </row>
    <row r="143" ht="12.75" customHeight="1">
      <c r="A143" s="68"/>
      <c r="B143" t="s" s="94">
        <v>283</v>
      </c>
      <c r="C143" s="95">
        <v>10</v>
      </c>
      <c r="D143" t="s" s="96">
        <v>284</v>
      </c>
      <c r="E143" s="97">
        <v>67</v>
      </c>
      <c r="F143" s="98">
        <f>SUM(G143:O143)</f>
        <v>0</v>
      </c>
      <c r="G143" s="99"/>
      <c r="H143" s="100"/>
      <c r="I143" s="101"/>
      <c r="J143" s="102"/>
      <c r="K143" s="103"/>
      <c r="L143" s="104"/>
      <c r="M143" s="105"/>
      <c r="N143" s="106"/>
      <c r="O143" s="107"/>
      <c r="P143" s="98">
        <f>F143*C143</f>
        <v>0</v>
      </c>
      <c r="Q143" s="108">
        <f>F143*E143</f>
        <v>0</v>
      </c>
      <c r="R143" s="109">
        <v>2.2</v>
      </c>
      <c r="S143" s="110">
        <f>R143*F143</f>
        <v>0</v>
      </c>
      <c r="T143" s="72"/>
      <c r="U143" s="111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112"/>
    </row>
    <row r="144" ht="12.75" customHeight="1">
      <c r="A144" s="68"/>
      <c r="B144" s="134"/>
      <c r="C144" s="125"/>
      <c r="D144" s="125"/>
      <c r="E144" s="135"/>
      <c r="F144" s="136"/>
      <c r="G144" s="124"/>
      <c r="H144" s="124"/>
      <c r="I144" s="125"/>
      <c r="J144" s="124"/>
      <c r="K144" s="124"/>
      <c r="L144" s="124"/>
      <c r="M144" s="124"/>
      <c r="N144" s="124"/>
      <c r="O144" s="125"/>
      <c r="P144" s="136"/>
      <c r="Q144" s="137"/>
      <c r="R144" s="130"/>
      <c r="S144" s="110"/>
      <c r="T144" s="72"/>
      <c r="U144" s="14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112"/>
    </row>
    <row r="145" ht="12.75" customHeight="1">
      <c r="A145" s="68"/>
      <c r="B145" t="s" s="94">
        <v>285</v>
      </c>
      <c r="C145" s="95">
        <v>20</v>
      </c>
      <c r="D145" t="s" s="96">
        <v>286</v>
      </c>
      <c r="E145" s="97">
        <v>83</v>
      </c>
      <c r="F145" s="98">
        <f>SUM(G145:O145)</f>
        <v>0</v>
      </c>
      <c r="G145" s="99"/>
      <c r="H145" s="100"/>
      <c r="I145" s="101"/>
      <c r="J145" s="102"/>
      <c r="K145" s="103"/>
      <c r="L145" s="104"/>
      <c r="M145" s="105"/>
      <c r="N145" s="106"/>
      <c r="O145" s="107"/>
      <c r="P145" s="98">
        <f>F145*C145</f>
        <v>0</v>
      </c>
      <c r="Q145" s="108">
        <f>F145*E145</f>
        <v>0</v>
      </c>
      <c r="R145" s="149">
        <v>2.1</v>
      </c>
      <c r="S145" s="110">
        <f>R145*F145</f>
        <v>0</v>
      </c>
      <c r="T145" s="72"/>
      <c r="U145" s="111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112"/>
    </row>
    <row r="146" ht="12.75" customHeight="1">
      <c r="A146" s="68"/>
      <c r="B146" t="s" s="94">
        <v>287</v>
      </c>
      <c r="C146" s="95">
        <v>20</v>
      </c>
      <c r="D146" t="s" s="96">
        <v>288</v>
      </c>
      <c r="E146" s="97">
        <v>83</v>
      </c>
      <c r="F146" s="98">
        <f>SUM(G146:O146)</f>
        <v>0</v>
      </c>
      <c r="G146" s="99"/>
      <c r="H146" s="100"/>
      <c r="I146" s="101"/>
      <c r="J146" s="102"/>
      <c r="K146" s="103"/>
      <c r="L146" s="104"/>
      <c r="M146" s="105"/>
      <c r="N146" s="106"/>
      <c r="O146" s="107"/>
      <c r="P146" s="98">
        <f>F146*C146</f>
        <v>0</v>
      </c>
      <c r="Q146" s="108">
        <f>F146*E146</f>
        <v>0</v>
      </c>
      <c r="R146" s="149">
        <v>1.85</v>
      </c>
      <c r="S146" s="110">
        <f>R146*F146</f>
        <v>0</v>
      </c>
      <c r="T146" s="72"/>
      <c r="U146" s="111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112"/>
    </row>
    <row r="147" ht="12.75" customHeight="1">
      <c r="A147" s="68"/>
      <c r="B147" t="s" s="94">
        <v>289</v>
      </c>
      <c r="C147" s="95">
        <v>20</v>
      </c>
      <c r="D147" t="s" s="96">
        <v>290</v>
      </c>
      <c r="E147" s="97">
        <v>83</v>
      </c>
      <c r="F147" s="98">
        <f>SUM(G147:O147)</f>
        <v>0</v>
      </c>
      <c r="G147" s="99"/>
      <c r="H147" s="100"/>
      <c r="I147" s="101"/>
      <c r="J147" s="102"/>
      <c r="K147" s="103"/>
      <c r="L147" s="104"/>
      <c r="M147" s="105"/>
      <c r="N147" s="106"/>
      <c r="O147" s="150"/>
      <c r="P147" s="98">
        <f>F147*C147</f>
        <v>0</v>
      </c>
      <c r="Q147" s="108">
        <f>F147*E147</f>
        <v>0</v>
      </c>
      <c r="R147" s="149">
        <v>2.25</v>
      </c>
      <c r="S147" s="110">
        <f>R147*F147</f>
        <v>0</v>
      </c>
      <c r="T147" s="72"/>
      <c r="U147" s="111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112"/>
    </row>
    <row r="148" ht="12.75" customHeight="1">
      <c r="A148" s="68"/>
      <c r="B148" s="134"/>
      <c r="C148" s="125"/>
      <c r="D148" s="125"/>
      <c r="E148" s="135"/>
      <c r="F148" s="136"/>
      <c r="G148" s="124"/>
      <c r="H148" s="124"/>
      <c r="I148" s="125"/>
      <c r="J148" s="124"/>
      <c r="K148" s="124"/>
      <c r="L148" s="124"/>
      <c r="M148" s="124"/>
      <c r="N148" s="124"/>
      <c r="O148" s="151"/>
      <c r="P148" s="136"/>
      <c r="Q148" s="137"/>
      <c r="R148" s="110"/>
      <c r="S148" s="110"/>
      <c r="T148" s="72"/>
      <c r="U148" s="14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112"/>
    </row>
    <row r="149" ht="12.75" customHeight="1">
      <c r="A149" s="68"/>
      <c r="B149" t="s" s="94">
        <v>291</v>
      </c>
      <c r="C149" s="95">
        <v>6</v>
      </c>
      <c r="D149" t="s" s="96">
        <v>292</v>
      </c>
      <c r="E149" s="97">
        <v>77</v>
      </c>
      <c r="F149" s="98">
        <f>SUM(G149:O149)</f>
        <v>0</v>
      </c>
      <c r="G149" s="99"/>
      <c r="H149" s="100"/>
      <c r="I149" s="101"/>
      <c r="J149" s="102"/>
      <c r="K149" s="103"/>
      <c r="L149" s="104"/>
      <c r="M149" s="105"/>
      <c r="N149" s="106"/>
      <c r="O149" s="107"/>
      <c r="P149" s="98">
        <f>F149*C149</f>
        <v>0</v>
      </c>
      <c r="Q149" s="108">
        <f>F149*E149</f>
        <v>0</v>
      </c>
      <c r="R149" s="109">
        <v>3.9</v>
      </c>
      <c r="S149" s="110">
        <f>R149*F149</f>
        <v>0</v>
      </c>
      <c r="T149" s="72"/>
      <c r="U149" s="111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112"/>
    </row>
    <row r="150" ht="12.75" customHeight="1">
      <c r="A150" s="68"/>
      <c r="B150" s="127"/>
      <c r="C150" s="128"/>
      <c r="D150" s="128"/>
      <c r="E150" s="129"/>
      <c r="F150" s="136"/>
      <c r="G150" s="124"/>
      <c r="H150" s="124"/>
      <c r="I150" s="125"/>
      <c r="J150" s="124"/>
      <c r="K150" s="124"/>
      <c r="L150" s="124"/>
      <c r="M150" s="124"/>
      <c r="N150" s="124"/>
      <c r="O150" s="125"/>
      <c r="P150" s="136"/>
      <c r="Q150" s="137"/>
      <c r="R150" s="130"/>
      <c r="S150" s="110"/>
      <c r="T150" s="72"/>
      <c r="U150" s="14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112"/>
    </row>
    <row r="151" ht="12.75" customHeight="1">
      <c r="A151" s="68"/>
      <c r="B151" t="s" s="94">
        <v>293</v>
      </c>
      <c r="C151" s="95">
        <v>3</v>
      </c>
      <c r="D151" t="s" s="96">
        <v>294</v>
      </c>
      <c r="E151" s="97">
        <v>390</v>
      </c>
      <c r="F151" s="98">
        <f>SUM(G151:O151)</f>
        <v>0</v>
      </c>
      <c r="G151" s="99"/>
      <c r="H151" s="100"/>
      <c r="I151" s="101"/>
      <c r="J151" s="102"/>
      <c r="K151" s="103"/>
      <c r="L151" s="104"/>
      <c r="M151" s="105"/>
      <c r="N151" s="106"/>
      <c r="O151" s="107"/>
      <c r="P151" s="98">
        <f>F151*C151</f>
        <v>0</v>
      </c>
      <c r="Q151" s="108">
        <f>F151*E151</f>
        <v>0</v>
      </c>
      <c r="R151" s="109">
        <v>29.86</v>
      </c>
      <c r="S151" s="110">
        <f>R151*F151</f>
        <v>0</v>
      </c>
      <c r="T151" s="72"/>
      <c r="U151" s="111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112"/>
    </row>
    <row r="152" ht="12.75" customHeight="1">
      <c r="A152" s="68"/>
      <c r="B152" t="s" s="138">
        <v>295</v>
      </c>
      <c r="C152" s="139">
        <v>1</v>
      </c>
      <c r="D152" t="s" s="140">
        <v>296</v>
      </c>
      <c r="E152" s="141">
        <v>129</v>
      </c>
      <c r="F152" s="117">
        <f>SUM(G152:O152)</f>
        <v>0</v>
      </c>
      <c r="G152" s="142"/>
      <c r="H152" s="142"/>
      <c r="I152" s="143"/>
      <c r="J152" s="142"/>
      <c r="K152" s="142"/>
      <c r="L152" s="142"/>
      <c r="M152" s="142"/>
      <c r="N152" s="152"/>
      <c r="O152" s="143"/>
      <c r="P152" s="153">
        <f>F152*C152</f>
        <v>0</v>
      </c>
      <c r="Q152" s="145">
        <f>F152*E152</f>
        <v>0</v>
      </c>
      <c r="R152" s="109">
        <v>8.700000000000001</v>
      </c>
      <c r="S152" s="110">
        <v>0</v>
      </c>
      <c r="T152" s="72"/>
      <c r="U152" s="111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112"/>
    </row>
    <row r="153" ht="12.75" customHeight="1">
      <c r="A153" s="68"/>
      <c r="B153" t="s" s="138">
        <v>297</v>
      </c>
      <c r="C153" s="139">
        <v>1</v>
      </c>
      <c r="D153" t="s" s="140">
        <v>298</v>
      </c>
      <c r="E153" s="141">
        <v>129</v>
      </c>
      <c r="F153" s="117">
        <f>SUM(G153:O153)</f>
        <v>0</v>
      </c>
      <c r="G153" s="142"/>
      <c r="H153" s="142"/>
      <c r="I153" s="143"/>
      <c r="J153" s="142"/>
      <c r="K153" s="142"/>
      <c r="L153" s="142"/>
      <c r="M153" s="142"/>
      <c r="N153" s="142"/>
      <c r="O153" s="143"/>
      <c r="P153" s="144">
        <f>F153*C153</f>
        <v>0</v>
      </c>
      <c r="Q153" s="145">
        <f>F153*E153</f>
        <v>0</v>
      </c>
      <c r="R153" s="109">
        <v>7.46</v>
      </c>
      <c r="S153" s="110">
        <v>0</v>
      </c>
      <c r="T153" s="72"/>
      <c r="U153" s="111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112"/>
    </row>
    <row r="154" ht="12.75" customHeight="1">
      <c r="A154" s="68"/>
      <c r="B154" t="s" s="138">
        <v>299</v>
      </c>
      <c r="C154" s="139">
        <v>1</v>
      </c>
      <c r="D154" t="s" s="140">
        <v>300</v>
      </c>
      <c r="E154" s="141">
        <v>190</v>
      </c>
      <c r="F154" s="117">
        <f>SUM(G154:O154)</f>
        <v>0</v>
      </c>
      <c r="G154" s="142"/>
      <c r="H154" s="142"/>
      <c r="I154" s="143"/>
      <c r="J154" s="142"/>
      <c r="K154" s="142"/>
      <c r="L154" s="142"/>
      <c r="M154" s="142"/>
      <c r="N154" s="142"/>
      <c r="O154" s="143"/>
      <c r="P154" s="144">
        <f>F154*C154</f>
        <v>0</v>
      </c>
      <c r="Q154" s="145">
        <f>F154*E154</f>
        <v>0</v>
      </c>
      <c r="R154" s="109">
        <v>13.7</v>
      </c>
      <c r="S154" s="110">
        <v>0</v>
      </c>
      <c r="T154" s="72"/>
      <c r="U154" s="111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112"/>
    </row>
    <row r="155" ht="12.75" customHeight="1">
      <c r="A155" s="68"/>
      <c r="B155" t="s" s="94">
        <v>301</v>
      </c>
      <c r="C155" s="95">
        <v>2</v>
      </c>
      <c r="D155" t="s" s="96">
        <v>302</v>
      </c>
      <c r="E155" s="97">
        <v>595</v>
      </c>
      <c r="F155" s="98">
        <f>SUM(G155:O155)</f>
        <v>0</v>
      </c>
      <c r="G155" s="154"/>
      <c r="H155" s="155"/>
      <c r="I155" s="101"/>
      <c r="J155" s="102"/>
      <c r="K155" s="103"/>
      <c r="L155" s="104"/>
      <c r="M155" s="105"/>
      <c r="N155" s="106"/>
      <c r="O155" s="107"/>
      <c r="P155" s="98">
        <f>F155*C155</f>
        <v>0</v>
      </c>
      <c r="Q155" s="108">
        <f>F155*E155</f>
        <v>0</v>
      </c>
      <c r="R155" s="109">
        <v>39.48</v>
      </c>
      <c r="S155" s="110">
        <f>R155*F155</f>
        <v>0</v>
      </c>
      <c r="T155" s="72"/>
      <c r="U155" s="111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112"/>
    </row>
    <row r="156" ht="12.75" customHeight="1">
      <c r="A156" s="68"/>
      <c r="B156" t="s" s="138">
        <v>303</v>
      </c>
      <c r="C156" s="139">
        <v>1</v>
      </c>
      <c r="D156" t="s" s="140">
        <v>304</v>
      </c>
      <c r="E156" s="141">
        <v>288</v>
      </c>
      <c r="F156" s="117">
        <f>SUM(G156:O156)</f>
        <v>0</v>
      </c>
      <c r="G156" s="142"/>
      <c r="H156" s="142"/>
      <c r="I156" s="143"/>
      <c r="J156" s="142"/>
      <c r="K156" s="119"/>
      <c r="L156" s="119"/>
      <c r="M156" s="119"/>
      <c r="N156" s="119"/>
      <c r="O156" s="143"/>
      <c r="P156" s="144">
        <f>F156*C156</f>
        <v>0</v>
      </c>
      <c r="Q156" s="145">
        <f>F156*E156</f>
        <v>0</v>
      </c>
      <c r="R156" s="109">
        <v>18.48</v>
      </c>
      <c r="S156" s="110">
        <f>R156*F156</f>
        <v>0</v>
      </c>
      <c r="T156" s="72"/>
      <c r="U156" s="111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112"/>
    </row>
    <row r="157" ht="12.75" customHeight="1">
      <c r="A157" s="68"/>
      <c r="B157" t="s" s="138">
        <v>305</v>
      </c>
      <c r="C157" s="139">
        <v>1</v>
      </c>
      <c r="D157" t="s" s="140">
        <v>306</v>
      </c>
      <c r="E157" s="141">
        <v>324</v>
      </c>
      <c r="F157" s="117">
        <f>SUM(G157:O157)</f>
        <v>0</v>
      </c>
      <c r="G157" s="142"/>
      <c r="H157" s="142"/>
      <c r="I157" s="143"/>
      <c r="J157" s="142"/>
      <c r="K157" s="119"/>
      <c r="L157" s="119"/>
      <c r="M157" s="119"/>
      <c r="N157" s="119"/>
      <c r="O157" s="143"/>
      <c r="P157" s="144">
        <f>F157*C157</f>
        <v>0</v>
      </c>
      <c r="Q157" s="145">
        <f>F157*E157</f>
        <v>0</v>
      </c>
      <c r="R157" s="109">
        <v>21</v>
      </c>
      <c r="S157" s="110">
        <f>R157*F157</f>
        <v>0</v>
      </c>
      <c r="T157" s="72"/>
      <c r="U157" s="111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112"/>
    </row>
    <row r="158" ht="12.75" customHeight="1">
      <c r="A158" s="68"/>
      <c r="B158" s="134"/>
      <c r="C158" s="125"/>
      <c r="D158" s="125"/>
      <c r="E158" s="135"/>
      <c r="F158" s="136"/>
      <c r="G158" s="124"/>
      <c r="H158" s="124"/>
      <c r="I158" s="125"/>
      <c r="J158" s="124"/>
      <c r="K158" s="124"/>
      <c r="L158" s="124"/>
      <c r="M158" s="124"/>
      <c r="N158" s="124"/>
      <c r="O158" s="125"/>
      <c r="P158" s="136"/>
      <c r="Q158" s="137"/>
      <c r="R158" s="130"/>
      <c r="S158" s="110"/>
      <c r="T158" s="72"/>
      <c r="U158" s="14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112"/>
    </row>
    <row r="159" ht="12.75" customHeight="1">
      <c r="A159" s="68"/>
      <c r="B159" t="s" s="94">
        <v>307</v>
      </c>
      <c r="C159" s="95">
        <v>4</v>
      </c>
      <c r="D159" t="s" s="96">
        <v>308</v>
      </c>
      <c r="E159" s="97">
        <v>329</v>
      </c>
      <c r="F159" s="98">
        <f>SUM(G159:O159)</f>
        <v>0</v>
      </c>
      <c r="G159" s="99"/>
      <c r="H159" s="100"/>
      <c r="I159" s="101"/>
      <c r="J159" s="102"/>
      <c r="K159" s="103"/>
      <c r="L159" s="104"/>
      <c r="M159" s="105"/>
      <c r="N159" s="106"/>
      <c r="O159" s="107"/>
      <c r="P159" s="98">
        <f>F159*C159</f>
        <v>0</v>
      </c>
      <c r="Q159" s="108">
        <f>F159*E159</f>
        <v>0</v>
      </c>
      <c r="R159" s="109">
        <v>23.13</v>
      </c>
      <c r="S159" s="110">
        <f>R159*F159</f>
        <v>0</v>
      </c>
      <c r="T159" s="72"/>
      <c r="U159" s="111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112"/>
    </row>
    <row r="160" ht="12.75" customHeight="1">
      <c r="A160" s="68"/>
      <c r="B160" t="s" s="94">
        <v>309</v>
      </c>
      <c r="C160" s="95">
        <v>4</v>
      </c>
      <c r="D160" t="s" s="96">
        <v>310</v>
      </c>
      <c r="E160" s="97">
        <v>236</v>
      </c>
      <c r="F160" s="98">
        <f>SUM(G160:O160)</f>
        <v>0</v>
      </c>
      <c r="G160" s="99"/>
      <c r="H160" s="100"/>
      <c r="I160" s="101"/>
      <c r="J160" s="102"/>
      <c r="K160" s="103"/>
      <c r="L160" s="104"/>
      <c r="M160" s="105"/>
      <c r="N160" s="106"/>
      <c r="O160" s="107"/>
      <c r="P160" s="98">
        <f>F160*C160</f>
        <v>0</v>
      </c>
      <c r="Q160" s="108">
        <f>F160*E160</f>
        <v>0</v>
      </c>
      <c r="R160" s="109">
        <v>15.19</v>
      </c>
      <c r="S160" s="110">
        <f>R160*F160</f>
        <v>0</v>
      </c>
      <c r="T160" s="72"/>
      <c r="U160" s="111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112"/>
    </row>
    <row r="161" ht="12.75" customHeight="1">
      <c r="A161" s="68"/>
      <c r="B161" t="s" s="94">
        <v>311</v>
      </c>
      <c r="C161" s="95">
        <v>4</v>
      </c>
      <c r="D161" t="s" s="96">
        <v>312</v>
      </c>
      <c r="E161" s="97">
        <v>277</v>
      </c>
      <c r="F161" s="98">
        <f>SUM(G161:O161)</f>
        <v>0</v>
      </c>
      <c r="G161" s="99"/>
      <c r="H161" s="100"/>
      <c r="I161" s="101"/>
      <c r="J161" s="102"/>
      <c r="K161" s="103"/>
      <c r="L161" s="104"/>
      <c r="M161" s="105"/>
      <c r="N161" s="106"/>
      <c r="O161" s="107"/>
      <c r="P161" s="98">
        <f>F161*C161</f>
        <v>0</v>
      </c>
      <c r="Q161" s="108">
        <f>F161*E161</f>
        <v>0</v>
      </c>
      <c r="R161" s="109">
        <v>19.96</v>
      </c>
      <c r="S161" s="110">
        <f>R161*F161</f>
        <v>0</v>
      </c>
      <c r="T161" s="72"/>
      <c r="U161" s="111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112"/>
    </row>
    <row r="162" ht="12.75" customHeight="1">
      <c r="A162" s="68"/>
      <c r="B162" t="s" s="94">
        <v>313</v>
      </c>
      <c r="C162" s="95">
        <v>4</v>
      </c>
      <c r="D162" t="s" s="96">
        <v>314</v>
      </c>
      <c r="E162" s="97">
        <v>257</v>
      </c>
      <c r="F162" s="98">
        <f>SUM(G162:O162)</f>
        <v>0</v>
      </c>
      <c r="G162" s="99"/>
      <c r="H162" s="100"/>
      <c r="I162" s="101"/>
      <c r="J162" s="102"/>
      <c r="K162" s="103"/>
      <c r="L162" s="104"/>
      <c r="M162" s="105"/>
      <c r="N162" s="106"/>
      <c r="O162" s="107"/>
      <c r="P162" s="98">
        <f>F162*C162</f>
        <v>0</v>
      </c>
      <c r="Q162" s="108">
        <f>F162*E162</f>
        <v>0</v>
      </c>
      <c r="R162" s="109">
        <v>17.78</v>
      </c>
      <c r="S162" s="110">
        <f>R162*F162</f>
        <v>0</v>
      </c>
      <c r="T162" s="72"/>
      <c r="U162" s="111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112"/>
    </row>
    <row r="163" ht="12.75" customHeight="1">
      <c r="A163" s="68"/>
      <c r="B163" s="134"/>
      <c r="C163" s="125"/>
      <c r="D163" s="125"/>
      <c r="E163" s="135"/>
      <c r="F163" s="136"/>
      <c r="G163" s="124"/>
      <c r="H163" s="124"/>
      <c r="I163" s="125"/>
      <c r="J163" s="124"/>
      <c r="K163" s="124"/>
      <c r="L163" s="124"/>
      <c r="M163" s="124"/>
      <c r="N163" s="124"/>
      <c r="O163" s="125"/>
      <c r="P163" s="136"/>
      <c r="Q163" s="137"/>
      <c r="R163" s="130"/>
      <c r="S163" s="110"/>
      <c r="T163" s="72"/>
      <c r="U163" s="14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112"/>
    </row>
    <row r="164" ht="12.75" customHeight="1">
      <c r="A164" s="68"/>
      <c r="B164" t="s" s="94">
        <v>315</v>
      </c>
      <c r="C164" s="95">
        <v>5</v>
      </c>
      <c r="D164" t="s" s="96">
        <v>316</v>
      </c>
      <c r="E164" s="97">
        <v>180</v>
      </c>
      <c r="F164" s="98">
        <f>SUM(G164:O164)</f>
        <v>0</v>
      </c>
      <c r="G164" s="99"/>
      <c r="H164" s="100"/>
      <c r="I164" s="101"/>
      <c r="J164" s="102"/>
      <c r="K164" s="103"/>
      <c r="L164" s="104"/>
      <c r="M164" s="105"/>
      <c r="N164" s="106"/>
      <c r="O164" s="107"/>
      <c r="P164" s="98">
        <f>F164*C164</f>
        <v>0</v>
      </c>
      <c r="Q164" s="108">
        <f>F164*E164</f>
        <v>0</v>
      </c>
      <c r="R164" s="148">
        <v>9.93</v>
      </c>
      <c r="S164" s="110">
        <f>R164*F164</f>
        <v>0</v>
      </c>
      <c r="T164" s="72"/>
      <c r="U164" s="111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112"/>
    </row>
    <row r="165" ht="12.75" customHeight="1">
      <c r="A165" s="68"/>
      <c r="B165" t="s" s="94">
        <v>317</v>
      </c>
      <c r="C165" s="95">
        <v>5</v>
      </c>
      <c r="D165" t="s" s="96">
        <v>318</v>
      </c>
      <c r="E165" s="97">
        <v>267</v>
      </c>
      <c r="F165" s="98">
        <f>SUM(G165:O165)</f>
        <v>0</v>
      </c>
      <c r="G165" s="99"/>
      <c r="H165" s="100"/>
      <c r="I165" s="101"/>
      <c r="J165" s="102"/>
      <c r="K165" s="103"/>
      <c r="L165" s="104"/>
      <c r="M165" s="105"/>
      <c r="N165" s="106"/>
      <c r="O165" s="107"/>
      <c r="P165" s="98">
        <f>F165*C165</f>
        <v>0</v>
      </c>
      <c r="Q165" s="108">
        <f>F165*E165</f>
        <v>0</v>
      </c>
      <c r="R165" s="109">
        <v>18.04</v>
      </c>
      <c r="S165" s="110">
        <f>R165*F165</f>
        <v>0</v>
      </c>
      <c r="T165" s="72"/>
      <c r="U165" s="111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112"/>
    </row>
    <row r="166" ht="12.75" customHeight="1">
      <c r="A166" s="68"/>
      <c r="B166" t="s" s="94">
        <v>319</v>
      </c>
      <c r="C166" s="95">
        <v>5</v>
      </c>
      <c r="D166" t="s" s="96">
        <v>320</v>
      </c>
      <c r="E166" s="97">
        <v>283</v>
      </c>
      <c r="F166" s="98">
        <f>SUM(G166:O166)</f>
        <v>0</v>
      </c>
      <c r="G166" s="99"/>
      <c r="H166" s="100"/>
      <c r="I166" s="101"/>
      <c r="J166" s="102"/>
      <c r="K166" s="103"/>
      <c r="L166" s="104"/>
      <c r="M166" s="105"/>
      <c r="N166" s="106"/>
      <c r="O166" s="107"/>
      <c r="P166" s="98">
        <f>F166*C166</f>
        <v>0</v>
      </c>
      <c r="Q166" s="108">
        <f>F166*E166</f>
        <v>0</v>
      </c>
      <c r="R166" s="109">
        <v>19.24</v>
      </c>
      <c r="S166" s="110">
        <f>R166*F166</f>
        <v>0</v>
      </c>
      <c r="T166" s="72"/>
      <c r="U166" s="111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112"/>
    </row>
    <row r="167" ht="12.75" customHeight="1">
      <c r="A167" t="s" s="68">
        <v>57</v>
      </c>
      <c r="B167" t="s" s="94">
        <v>321</v>
      </c>
      <c r="C167" s="95">
        <v>5</v>
      </c>
      <c r="D167" t="s" s="96">
        <v>322</v>
      </c>
      <c r="E167" s="97">
        <v>200</v>
      </c>
      <c r="F167" s="98">
        <f>SUM(G167:O167)</f>
        <v>0</v>
      </c>
      <c r="G167" s="99"/>
      <c r="H167" s="100"/>
      <c r="I167" s="101"/>
      <c r="J167" s="102"/>
      <c r="K167" s="103"/>
      <c r="L167" s="104"/>
      <c r="M167" s="105"/>
      <c r="N167" s="106"/>
      <c r="O167" s="107"/>
      <c r="P167" s="98">
        <f>F167*C167</f>
        <v>0</v>
      </c>
      <c r="Q167" s="108">
        <f>F167*E167</f>
        <v>0</v>
      </c>
      <c r="R167" s="109">
        <v>12.31</v>
      </c>
      <c r="S167" s="110">
        <f>R167*F167</f>
        <v>0</v>
      </c>
      <c r="T167" s="72"/>
      <c r="U167" s="111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112"/>
    </row>
    <row r="168" ht="12.75" customHeight="1">
      <c r="A168" t="s" s="68">
        <v>57</v>
      </c>
      <c r="B168" t="s" s="94">
        <v>323</v>
      </c>
      <c r="C168" s="95">
        <v>5</v>
      </c>
      <c r="D168" t="s" s="96">
        <v>324</v>
      </c>
      <c r="E168" s="97">
        <v>180</v>
      </c>
      <c r="F168" s="98">
        <f>SUM(G168:O168)</f>
        <v>0</v>
      </c>
      <c r="G168" s="99"/>
      <c r="H168" s="100"/>
      <c r="I168" s="101"/>
      <c r="J168" s="102"/>
      <c r="K168" s="103"/>
      <c r="L168" s="104"/>
      <c r="M168" s="105"/>
      <c r="N168" s="106"/>
      <c r="O168" s="107"/>
      <c r="P168" s="98">
        <f>F168*C168</f>
        <v>0</v>
      </c>
      <c r="Q168" s="108">
        <f>F168*E168</f>
        <v>0</v>
      </c>
      <c r="R168" s="109">
        <v>11.2</v>
      </c>
      <c r="S168" s="110">
        <f>R168*F168</f>
        <v>0</v>
      </c>
      <c r="T168" s="72"/>
      <c r="U168" s="111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112"/>
    </row>
    <row r="169" ht="12.75" customHeight="1">
      <c r="A169" s="68"/>
      <c r="B169" s="134"/>
      <c r="C169" s="125"/>
      <c r="D169" s="125"/>
      <c r="E169" s="135"/>
      <c r="F169" s="136">
        <f>SUM(G169:O169)</f>
        <v>0</v>
      </c>
      <c r="G169" s="124"/>
      <c r="H169" s="124"/>
      <c r="I169" s="125"/>
      <c r="J169" s="124"/>
      <c r="K169" s="124"/>
      <c r="L169" s="124"/>
      <c r="M169" s="124"/>
      <c r="N169" s="124"/>
      <c r="O169" s="125"/>
      <c r="P169" s="136"/>
      <c r="Q169" s="137"/>
      <c r="R169" s="130"/>
      <c r="S169" s="110"/>
      <c r="T169" s="72"/>
      <c r="U169" s="14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112"/>
    </row>
    <row r="170" ht="12.75" customHeight="1">
      <c r="A170" s="68"/>
      <c r="B170" t="s" s="94">
        <v>325</v>
      </c>
      <c r="C170" s="95">
        <v>5</v>
      </c>
      <c r="D170" t="s" s="96">
        <v>326</v>
      </c>
      <c r="E170" s="97">
        <v>67</v>
      </c>
      <c r="F170" s="98">
        <f>SUM(G170:O170)</f>
        <v>0</v>
      </c>
      <c r="G170" s="99"/>
      <c r="H170" s="100"/>
      <c r="I170" s="101"/>
      <c r="J170" s="102"/>
      <c r="K170" s="103"/>
      <c r="L170" s="104"/>
      <c r="M170" s="105"/>
      <c r="N170" s="106"/>
      <c r="O170" s="107"/>
      <c r="P170" s="98">
        <f>F170*C170</f>
        <v>0</v>
      </c>
      <c r="Q170" s="108">
        <f>F170*E170</f>
        <v>0</v>
      </c>
      <c r="R170" s="149">
        <v>2.8</v>
      </c>
      <c r="S170" s="110">
        <f>R170*F170</f>
        <v>0</v>
      </c>
      <c r="T170" s="72"/>
      <c r="U170" s="111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112"/>
    </row>
    <row r="171" ht="12.75" customHeight="1">
      <c r="A171" s="68"/>
      <c r="B171" t="s" s="94">
        <v>327</v>
      </c>
      <c r="C171" s="95">
        <v>5</v>
      </c>
      <c r="D171" t="s" s="96">
        <v>328</v>
      </c>
      <c r="E171" s="97">
        <v>83</v>
      </c>
      <c r="F171" s="98">
        <f>SUM(G171:O171)</f>
        <v>0</v>
      </c>
      <c r="G171" s="99"/>
      <c r="H171" s="100"/>
      <c r="I171" s="101"/>
      <c r="J171" s="102"/>
      <c r="K171" s="103"/>
      <c r="L171" s="104"/>
      <c r="M171" s="105"/>
      <c r="N171" s="106"/>
      <c r="O171" s="107"/>
      <c r="P171" s="98">
        <f>F171*C171</f>
        <v>0</v>
      </c>
      <c r="Q171" s="108">
        <f>F171*E171</f>
        <v>0</v>
      </c>
      <c r="R171" s="149">
        <v>4.3</v>
      </c>
      <c r="S171" s="110">
        <f>R171*F171</f>
        <v>0</v>
      </c>
      <c r="T171" s="72"/>
      <c r="U171" s="111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112"/>
    </row>
    <row r="172" ht="12.75" customHeight="1">
      <c r="A172" s="68"/>
      <c r="B172" t="s" s="94">
        <v>329</v>
      </c>
      <c r="C172" s="95">
        <v>5</v>
      </c>
      <c r="D172" t="s" s="96">
        <v>330</v>
      </c>
      <c r="E172" s="97">
        <v>113</v>
      </c>
      <c r="F172" s="98">
        <f>SUM(G172:O172)</f>
        <v>0</v>
      </c>
      <c r="G172" s="99"/>
      <c r="H172" s="100"/>
      <c r="I172" s="101"/>
      <c r="J172" s="102"/>
      <c r="K172" s="103"/>
      <c r="L172" s="104"/>
      <c r="M172" s="105"/>
      <c r="N172" s="106"/>
      <c r="O172" s="107"/>
      <c r="P172" s="98">
        <f>F172*C172</f>
        <v>0</v>
      </c>
      <c r="Q172" s="108">
        <f>F172*E172</f>
        <v>0</v>
      </c>
      <c r="R172" s="109">
        <v>6.82</v>
      </c>
      <c r="S172" s="110">
        <f>R172*F172</f>
        <v>0</v>
      </c>
      <c r="T172" s="72"/>
      <c r="U172" s="111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112"/>
    </row>
    <row r="173" ht="12.75" customHeight="1">
      <c r="A173" s="68"/>
      <c r="B173" t="s" s="94">
        <v>331</v>
      </c>
      <c r="C173" s="95">
        <v>10</v>
      </c>
      <c r="D173" t="s" s="96">
        <v>332</v>
      </c>
      <c r="E173" s="97">
        <v>144</v>
      </c>
      <c r="F173" s="98">
        <f>SUM(G173:O173)</f>
        <v>0</v>
      </c>
      <c r="G173" s="99"/>
      <c r="H173" s="100"/>
      <c r="I173" s="101"/>
      <c r="J173" s="102"/>
      <c r="K173" s="103"/>
      <c r="L173" s="104"/>
      <c r="M173" s="105"/>
      <c r="N173" s="106"/>
      <c r="O173" s="107"/>
      <c r="P173" s="98">
        <f>F173*C173</f>
        <v>0</v>
      </c>
      <c r="Q173" s="108">
        <f>F173*E173</f>
        <v>0</v>
      </c>
      <c r="R173" s="109">
        <v>8.529999999999999</v>
      </c>
      <c r="S173" s="110">
        <f>R173*F173</f>
        <v>0</v>
      </c>
      <c r="T173" s="72"/>
      <c r="U173" s="111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112"/>
    </row>
    <row r="174" ht="12.75" customHeight="1">
      <c r="A174" s="68"/>
      <c r="B174" t="s" s="94">
        <v>333</v>
      </c>
      <c r="C174" s="95">
        <v>5</v>
      </c>
      <c r="D174" t="s" s="96">
        <v>334</v>
      </c>
      <c r="E174" s="97">
        <v>139</v>
      </c>
      <c r="F174" s="98">
        <f>SUM(G174:O174)</f>
        <v>0</v>
      </c>
      <c r="G174" s="99"/>
      <c r="H174" s="100"/>
      <c r="I174" s="101"/>
      <c r="J174" s="102"/>
      <c r="K174" s="103"/>
      <c r="L174" s="104"/>
      <c r="M174" s="105"/>
      <c r="N174" s="106"/>
      <c r="O174" s="107"/>
      <c r="P174" s="98">
        <f>F174*C174</f>
        <v>0</v>
      </c>
      <c r="Q174" s="108">
        <f>F174*E174</f>
        <v>0</v>
      </c>
      <c r="R174" s="109">
        <v>8.140000000000001</v>
      </c>
      <c r="S174" s="110">
        <f>R174*F174</f>
        <v>0</v>
      </c>
      <c r="T174" s="72"/>
      <c r="U174" s="111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112"/>
    </row>
    <row r="175" ht="12.75" customHeight="1">
      <c r="A175" s="68"/>
      <c r="B175" t="s" s="94">
        <v>335</v>
      </c>
      <c r="C175" s="95">
        <v>5</v>
      </c>
      <c r="D175" t="s" s="96">
        <v>336</v>
      </c>
      <c r="E175" s="97">
        <v>118</v>
      </c>
      <c r="F175" s="98">
        <f>SUM(G175:O175)</f>
        <v>0</v>
      </c>
      <c r="G175" s="99"/>
      <c r="H175" s="100"/>
      <c r="I175" s="101"/>
      <c r="J175" s="102"/>
      <c r="K175" s="103"/>
      <c r="L175" s="104"/>
      <c r="M175" s="105"/>
      <c r="N175" s="106"/>
      <c r="O175" s="107"/>
      <c r="P175" s="98">
        <f>F175*C175</f>
        <v>0</v>
      </c>
      <c r="Q175" s="108">
        <f>F175*E175</f>
        <v>0</v>
      </c>
      <c r="R175" s="109">
        <v>6.68</v>
      </c>
      <c r="S175" s="110">
        <f>R175*F175</f>
        <v>0</v>
      </c>
      <c r="T175" s="72"/>
      <c r="U175" s="111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112"/>
    </row>
    <row r="176" ht="12.75" customHeight="1">
      <c r="A176" s="68"/>
      <c r="B176" t="s" s="94">
        <v>337</v>
      </c>
      <c r="C176" s="95">
        <v>5</v>
      </c>
      <c r="D176" t="s" s="96">
        <v>338</v>
      </c>
      <c r="E176" s="97">
        <v>124</v>
      </c>
      <c r="F176" s="98">
        <f>SUM(G176:O176)</f>
        <v>0</v>
      </c>
      <c r="G176" s="99"/>
      <c r="H176" s="100"/>
      <c r="I176" s="101"/>
      <c r="J176" s="102"/>
      <c r="K176" s="103"/>
      <c r="L176" s="104"/>
      <c r="M176" s="105"/>
      <c r="N176" s="106"/>
      <c r="O176" s="107"/>
      <c r="P176" s="98">
        <f>F176*C176</f>
        <v>0</v>
      </c>
      <c r="Q176" s="108">
        <f>F176*E176</f>
        <v>0</v>
      </c>
      <c r="R176" s="109">
        <v>7.01</v>
      </c>
      <c r="S176" s="110">
        <f>R176*F176</f>
        <v>0</v>
      </c>
      <c r="T176" s="72"/>
      <c r="U176" s="111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112"/>
    </row>
    <row r="177" ht="12.75" customHeight="1">
      <c r="A177" t="s" s="68">
        <v>57</v>
      </c>
      <c r="B177" t="s" s="94">
        <v>339</v>
      </c>
      <c r="C177" s="95">
        <v>5</v>
      </c>
      <c r="D177" t="s" s="96">
        <v>340</v>
      </c>
      <c r="E177" s="97">
        <v>154</v>
      </c>
      <c r="F177" s="98">
        <f>SUM(G177:O177)</f>
        <v>0</v>
      </c>
      <c r="G177" s="99"/>
      <c r="H177" s="100"/>
      <c r="I177" s="101"/>
      <c r="J177" s="102"/>
      <c r="K177" s="103"/>
      <c r="L177" s="104"/>
      <c r="M177" s="105"/>
      <c r="N177" s="106"/>
      <c r="O177" s="107"/>
      <c r="P177" s="98">
        <f>F177*C177</f>
        <v>0</v>
      </c>
      <c r="Q177" s="108">
        <f>F177*E177</f>
        <v>0</v>
      </c>
      <c r="R177" s="109">
        <v>8.82</v>
      </c>
      <c r="S177" s="110">
        <f>R177*F177</f>
        <v>0</v>
      </c>
      <c r="T177" s="72"/>
      <c r="U177" s="111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112"/>
    </row>
    <row r="178" ht="12.75" customHeight="1">
      <c r="A178" s="68"/>
      <c r="B178" t="s" s="94">
        <v>341</v>
      </c>
      <c r="C178" s="95">
        <v>5</v>
      </c>
      <c r="D178" t="s" s="96">
        <v>342</v>
      </c>
      <c r="E178" s="97">
        <v>113</v>
      </c>
      <c r="F178" s="98">
        <f>SUM(G178:O178)</f>
        <v>0</v>
      </c>
      <c r="G178" s="99"/>
      <c r="H178" s="100"/>
      <c r="I178" s="101"/>
      <c r="J178" s="102"/>
      <c r="K178" s="103"/>
      <c r="L178" s="104"/>
      <c r="M178" s="105"/>
      <c r="N178" s="106"/>
      <c r="O178" s="107"/>
      <c r="P178" s="98">
        <f>F178*C178</f>
        <v>0</v>
      </c>
      <c r="Q178" s="108">
        <f>F178*E178</f>
        <v>0</v>
      </c>
      <c r="R178" s="109">
        <v>5.9</v>
      </c>
      <c r="S178" s="110">
        <f>R178*F178</f>
        <v>0</v>
      </c>
      <c r="T178" s="72"/>
      <c r="U178" s="111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112"/>
    </row>
    <row r="179" ht="12.75" customHeight="1">
      <c r="A179" s="68"/>
      <c r="B179" s="134"/>
      <c r="C179" s="125"/>
      <c r="D179" s="125"/>
      <c r="E179" s="135"/>
      <c r="F179" s="136"/>
      <c r="G179" s="124"/>
      <c r="H179" s="124"/>
      <c r="I179" s="125"/>
      <c r="J179" s="124"/>
      <c r="K179" s="124"/>
      <c r="L179" s="124"/>
      <c r="M179" s="124"/>
      <c r="N179" s="124"/>
      <c r="O179" s="125"/>
      <c r="P179" s="136"/>
      <c r="Q179" s="137"/>
      <c r="R179" s="130"/>
      <c r="S179" s="110"/>
      <c r="T179" s="72"/>
      <c r="U179" s="14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112"/>
    </row>
    <row r="180" ht="12.75" customHeight="1">
      <c r="A180" s="68"/>
      <c r="B180" t="s" s="94">
        <v>343</v>
      </c>
      <c r="C180" s="95">
        <v>12</v>
      </c>
      <c r="D180" t="s" s="96">
        <v>344</v>
      </c>
      <c r="E180" s="97">
        <v>88</v>
      </c>
      <c r="F180" s="98">
        <f>SUM(G180:O180)</f>
        <v>0</v>
      </c>
      <c r="G180" s="99"/>
      <c r="H180" s="100"/>
      <c r="I180" s="101"/>
      <c r="J180" s="102"/>
      <c r="K180" s="103"/>
      <c r="L180" s="104"/>
      <c r="M180" s="105"/>
      <c r="N180" s="106"/>
      <c r="O180" s="107"/>
      <c r="P180" s="98">
        <f>F180*C180</f>
        <v>0</v>
      </c>
      <c r="Q180" s="108">
        <f>F180*E180</f>
        <v>0</v>
      </c>
      <c r="R180" s="149">
        <v>3.7</v>
      </c>
      <c r="S180" s="110">
        <f>R180*F180</f>
        <v>0</v>
      </c>
      <c r="T180" s="72"/>
      <c r="U180" s="111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112"/>
    </row>
    <row r="181" ht="12.75" customHeight="1">
      <c r="A181" s="68"/>
      <c r="B181" t="s" s="94">
        <v>345</v>
      </c>
      <c r="C181" s="95">
        <v>10</v>
      </c>
      <c r="D181" t="s" s="96">
        <v>346</v>
      </c>
      <c r="E181" s="97">
        <v>77</v>
      </c>
      <c r="F181" s="98">
        <f>SUM(G181:O181)</f>
        <v>0</v>
      </c>
      <c r="G181" s="99"/>
      <c r="H181" s="100"/>
      <c r="I181" s="101"/>
      <c r="J181" s="102"/>
      <c r="K181" s="103"/>
      <c r="L181" s="104"/>
      <c r="M181" s="105"/>
      <c r="N181" s="106"/>
      <c r="O181" s="107"/>
      <c r="P181" s="98">
        <f>F181*C181</f>
        <v>0</v>
      </c>
      <c r="Q181" s="108">
        <f>F181*E181</f>
        <v>0</v>
      </c>
      <c r="R181" s="149">
        <v>3.05</v>
      </c>
      <c r="S181" s="110">
        <f>R181*F181</f>
        <v>0</v>
      </c>
      <c r="T181" s="72"/>
      <c r="U181" s="111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112"/>
    </row>
    <row r="182" ht="12.75" customHeight="1">
      <c r="A182" s="68"/>
      <c r="B182" t="s" s="94">
        <v>347</v>
      </c>
      <c r="C182" s="95">
        <v>10</v>
      </c>
      <c r="D182" t="s" s="96">
        <v>348</v>
      </c>
      <c r="E182" s="97">
        <v>72</v>
      </c>
      <c r="F182" s="98">
        <f>SUM(G182:O182)</f>
        <v>0</v>
      </c>
      <c r="G182" s="99"/>
      <c r="H182" s="100"/>
      <c r="I182" s="101"/>
      <c r="J182" s="102"/>
      <c r="K182" s="103"/>
      <c r="L182" s="104"/>
      <c r="M182" s="105"/>
      <c r="N182" s="106"/>
      <c r="O182" s="107"/>
      <c r="P182" s="98">
        <f>F182*C182</f>
        <v>0</v>
      </c>
      <c r="Q182" s="108">
        <f>F182*E182</f>
        <v>0</v>
      </c>
      <c r="R182" s="149">
        <v>2.55</v>
      </c>
      <c r="S182" s="110">
        <f>R182*F182</f>
        <v>0</v>
      </c>
      <c r="T182" s="72"/>
      <c r="U182" s="111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112"/>
    </row>
    <row r="183" ht="12.75" customHeight="1">
      <c r="A183" s="68"/>
      <c r="B183" t="s" s="94">
        <v>349</v>
      </c>
      <c r="C183" s="95">
        <v>10</v>
      </c>
      <c r="D183" t="s" s="96">
        <v>350</v>
      </c>
      <c r="E183" s="97">
        <v>108</v>
      </c>
      <c r="F183" s="98">
        <f>SUM(G183:O183)</f>
        <v>0</v>
      </c>
      <c r="G183" s="99"/>
      <c r="H183" s="100"/>
      <c r="I183" s="101"/>
      <c r="J183" s="102"/>
      <c r="K183" s="103"/>
      <c r="L183" s="104"/>
      <c r="M183" s="105"/>
      <c r="N183" s="106"/>
      <c r="O183" s="107"/>
      <c r="P183" s="98">
        <f>F183*C183</f>
        <v>0</v>
      </c>
      <c r="Q183" s="108">
        <f>F183*E183</f>
        <v>0</v>
      </c>
      <c r="R183" s="109">
        <v>5.96</v>
      </c>
      <c r="S183" s="110">
        <f>R183*F183</f>
        <v>0</v>
      </c>
      <c r="T183" s="72"/>
      <c r="U183" s="111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112"/>
    </row>
    <row r="184" ht="12.75" customHeight="1">
      <c r="A184" s="68"/>
      <c r="B184" t="s" s="94">
        <v>351</v>
      </c>
      <c r="C184" s="95">
        <v>10</v>
      </c>
      <c r="D184" t="s" s="96">
        <v>352</v>
      </c>
      <c r="E184" s="97">
        <v>165</v>
      </c>
      <c r="F184" s="98">
        <f>SUM(G184:O184)</f>
        <v>0</v>
      </c>
      <c r="G184" s="99"/>
      <c r="H184" s="100"/>
      <c r="I184" s="101"/>
      <c r="J184" s="102"/>
      <c r="K184" s="103"/>
      <c r="L184" s="104"/>
      <c r="M184" s="105"/>
      <c r="N184" s="106"/>
      <c r="O184" s="107"/>
      <c r="P184" s="98">
        <f>F184*C184</f>
        <v>0</v>
      </c>
      <c r="Q184" s="108">
        <f>F184*E184</f>
        <v>0</v>
      </c>
      <c r="R184" s="109">
        <v>10.23</v>
      </c>
      <c r="S184" s="110">
        <f>R184*F184</f>
        <v>0</v>
      </c>
      <c r="T184" s="72"/>
      <c r="U184" s="111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112"/>
    </row>
    <row r="185" ht="12.75" customHeight="1">
      <c r="A185" s="68"/>
      <c r="B185" t="s" s="94">
        <v>353</v>
      </c>
      <c r="C185" s="95">
        <v>10</v>
      </c>
      <c r="D185" t="s" s="96">
        <v>354</v>
      </c>
      <c r="E185" s="97">
        <v>134</v>
      </c>
      <c r="F185" s="98">
        <f>SUM(G185:O185)</f>
        <v>0</v>
      </c>
      <c r="G185" s="99"/>
      <c r="H185" s="100"/>
      <c r="I185" s="101"/>
      <c r="J185" s="102"/>
      <c r="K185" s="103"/>
      <c r="L185" s="104"/>
      <c r="M185" s="105"/>
      <c r="N185" s="106"/>
      <c r="O185" s="107"/>
      <c r="P185" s="98">
        <f>F185*C185</f>
        <v>0</v>
      </c>
      <c r="Q185" s="108">
        <f>F185*E185</f>
        <v>0</v>
      </c>
      <c r="R185" s="109">
        <v>7.12</v>
      </c>
      <c r="S185" s="110">
        <f>R185*F185</f>
        <v>0</v>
      </c>
      <c r="T185" s="72"/>
      <c r="U185" s="111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112"/>
    </row>
    <row r="186" ht="12.75" customHeight="1">
      <c r="A186" s="68"/>
      <c r="B186" t="s" s="94">
        <v>355</v>
      </c>
      <c r="C186" s="95">
        <v>10</v>
      </c>
      <c r="D186" t="s" s="96">
        <v>356</v>
      </c>
      <c r="E186" s="97">
        <v>129</v>
      </c>
      <c r="F186" s="98">
        <f>SUM(G186:O186)</f>
        <v>0</v>
      </c>
      <c r="G186" s="99"/>
      <c r="H186" s="100"/>
      <c r="I186" s="101"/>
      <c r="J186" s="102"/>
      <c r="K186" s="103"/>
      <c r="L186" s="104"/>
      <c r="M186" s="105"/>
      <c r="N186" s="106"/>
      <c r="O186" s="107"/>
      <c r="P186" s="98">
        <f>F186*C186</f>
        <v>0</v>
      </c>
      <c r="Q186" s="108">
        <f>F186*E186</f>
        <v>0</v>
      </c>
      <c r="R186" s="109">
        <v>6.67</v>
      </c>
      <c r="S186" s="110">
        <f>R186*F186</f>
        <v>0</v>
      </c>
      <c r="T186" s="72"/>
      <c r="U186" s="111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112"/>
    </row>
    <row r="187" ht="12.75" customHeight="1">
      <c r="A187" s="68"/>
      <c r="B187" t="s" s="94">
        <v>357</v>
      </c>
      <c r="C187" s="95">
        <v>10</v>
      </c>
      <c r="D187" t="s" s="96">
        <v>358</v>
      </c>
      <c r="E187" s="97">
        <v>88</v>
      </c>
      <c r="F187" s="98">
        <f>SUM(G187:O187)</f>
        <v>0</v>
      </c>
      <c r="G187" s="99"/>
      <c r="H187" s="100"/>
      <c r="I187" s="101"/>
      <c r="J187" s="102"/>
      <c r="K187" s="103"/>
      <c r="L187" s="104"/>
      <c r="M187" s="105"/>
      <c r="N187" s="106"/>
      <c r="O187" s="107"/>
      <c r="P187" s="98">
        <f>F187*C187</f>
        <v>0</v>
      </c>
      <c r="Q187" s="108">
        <f>F187*E187</f>
        <v>0</v>
      </c>
      <c r="R187" s="109">
        <v>3.42</v>
      </c>
      <c r="S187" s="110">
        <f>R187*F187</f>
        <v>0</v>
      </c>
      <c r="T187" s="72"/>
      <c r="U187" s="111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112"/>
    </row>
    <row r="188" ht="12.75" customHeight="1">
      <c r="A188" s="68"/>
      <c r="B188" t="s" s="94">
        <v>359</v>
      </c>
      <c r="C188" s="95">
        <v>10</v>
      </c>
      <c r="D188" t="s" s="96">
        <v>360</v>
      </c>
      <c r="E188" s="97">
        <v>113</v>
      </c>
      <c r="F188" s="98">
        <f>SUM(G188:O188)</f>
        <v>0</v>
      </c>
      <c r="G188" s="99"/>
      <c r="H188" s="100"/>
      <c r="I188" s="101"/>
      <c r="J188" s="102"/>
      <c r="K188" s="103"/>
      <c r="L188" s="104"/>
      <c r="M188" s="105"/>
      <c r="N188" s="106"/>
      <c r="O188" s="107"/>
      <c r="P188" s="98">
        <f>F188*C188</f>
        <v>0</v>
      </c>
      <c r="Q188" s="108">
        <f>F188*E188</f>
        <v>0</v>
      </c>
      <c r="R188" s="109">
        <v>5.38</v>
      </c>
      <c r="S188" s="110">
        <f>R188*F188</f>
        <v>0</v>
      </c>
      <c r="T188" s="72"/>
      <c r="U188" s="111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112"/>
    </row>
    <row r="189" ht="12.75" customHeight="1">
      <c r="A189" s="68"/>
      <c r="B189" t="s" s="94">
        <v>361</v>
      </c>
      <c r="C189" s="95">
        <v>10</v>
      </c>
      <c r="D189" t="s" s="96">
        <v>362</v>
      </c>
      <c r="E189" s="97">
        <v>93</v>
      </c>
      <c r="F189" s="98">
        <f>SUM(G189:O189)</f>
        <v>0</v>
      </c>
      <c r="G189" s="99"/>
      <c r="H189" s="100"/>
      <c r="I189" s="101"/>
      <c r="J189" s="102"/>
      <c r="K189" s="103"/>
      <c r="L189" s="104"/>
      <c r="M189" s="105"/>
      <c r="N189" s="106"/>
      <c r="O189" s="107"/>
      <c r="P189" s="98">
        <f>F189*C189</f>
        <v>0</v>
      </c>
      <c r="Q189" s="108">
        <f>F189*E189</f>
        <v>0</v>
      </c>
      <c r="R189" s="109">
        <v>3.85</v>
      </c>
      <c r="S189" s="110">
        <f>R189*F189</f>
        <v>0</v>
      </c>
      <c r="T189" s="72"/>
      <c r="U189" s="111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112"/>
    </row>
    <row r="190" ht="12.75" customHeight="1">
      <c r="A190" s="68"/>
      <c r="B190" t="s" s="94">
        <v>363</v>
      </c>
      <c r="C190" s="95">
        <v>10</v>
      </c>
      <c r="D190" t="s" s="96">
        <v>364</v>
      </c>
      <c r="E190" s="97">
        <v>129</v>
      </c>
      <c r="F190" s="98">
        <f>SUM(G190:O190)</f>
        <v>0</v>
      </c>
      <c r="G190" s="99"/>
      <c r="H190" s="100"/>
      <c r="I190" s="101"/>
      <c r="J190" s="102"/>
      <c r="K190" s="103"/>
      <c r="L190" s="104"/>
      <c r="M190" s="105"/>
      <c r="N190" s="106"/>
      <c r="O190" s="107"/>
      <c r="P190" s="98">
        <f>F190*C190</f>
        <v>0</v>
      </c>
      <c r="Q190" s="108">
        <f>F190*E190</f>
        <v>0</v>
      </c>
      <c r="R190" s="109">
        <v>6.45</v>
      </c>
      <c r="S190" s="110">
        <f>R190*F190</f>
        <v>0</v>
      </c>
      <c r="T190" s="72"/>
      <c r="U190" s="111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112"/>
    </row>
    <row r="191" ht="12.75" customHeight="1">
      <c r="A191" s="68"/>
      <c r="B191" t="s" s="94">
        <v>365</v>
      </c>
      <c r="C191" s="95">
        <v>10</v>
      </c>
      <c r="D191" t="s" s="96">
        <v>366</v>
      </c>
      <c r="E191" s="97">
        <v>165</v>
      </c>
      <c r="F191" s="98">
        <f>SUM(G191:O191)</f>
        <v>0</v>
      </c>
      <c r="G191" s="99"/>
      <c r="H191" s="100"/>
      <c r="I191" s="101"/>
      <c r="J191" s="102"/>
      <c r="K191" s="103"/>
      <c r="L191" s="104"/>
      <c r="M191" s="105"/>
      <c r="N191" s="106"/>
      <c r="O191" s="107"/>
      <c r="P191" s="98">
        <f>F191*C191</f>
        <v>0</v>
      </c>
      <c r="Q191" s="108">
        <f>F191*E191</f>
        <v>0</v>
      </c>
      <c r="R191" s="109">
        <v>9.26</v>
      </c>
      <c r="S191" s="110">
        <f>R191*F191</f>
        <v>0</v>
      </c>
      <c r="T191" s="72"/>
      <c r="U191" s="111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112"/>
    </row>
    <row r="192" ht="12.75" customHeight="1">
      <c r="A192" s="68"/>
      <c r="B192" t="s" s="94">
        <v>367</v>
      </c>
      <c r="C192" s="95">
        <v>10</v>
      </c>
      <c r="D192" t="s" s="96">
        <v>368</v>
      </c>
      <c r="E192" s="97">
        <v>108</v>
      </c>
      <c r="F192" s="98">
        <f>SUM(G192:O192)</f>
        <v>0</v>
      </c>
      <c r="G192" s="99"/>
      <c r="H192" s="100"/>
      <c r="I192" s="101"/>
      <c r="J192" s="102"/>
      <c r="K192" s="103"/>
      <c r="L192" s="104"/>
      <c r="M192" s="105"/>
      <c r="N192" s="106"/>
      <c r="O192" s="107"/>
      <c r="P192" s="98">
        <f>F192*C192</f>
        <v>0</v>
      </c>
      <c r="Q192" s="108">
        <f>F192*E192</f>
        <v>0</v>
      </c>
      <c r="R192" s="109">
        <v>5.04</v>
      </c>
      <c r="S192" s="110">
        <f>R192*F192</f>
        <v>0</v>
      </c>
      <c r="T192" s="72"/>
      <c r="U192" s="111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112"/>
    </row>
    <row r="193" ht="12.75" customHeight="1">
      <c r="A193" s="68"/>
      <c r="B193" t="s" s="94">
        <v>369</v>
      </c>
      <c r="C193" s="95">
        <v>10</v>
      </c>
      <c r="D193" t="s" s="96">
        <v>370</v>
      </c>
      <c r="E193" s="97">
        <v>134</v>
      </c>
      <c r="F193" s="98">
        <f>SUM(G193:O193)</f>
        <v>0</v>
      </c>
      <c r="G193" s="99"/>
      <c r="H193" s="100"/>
      <c r="I193" s="101"/>
      <c r="J193" s="102"/>
      <c r="K193" s="103"/>
      <c r="L193" s="104"/>
      <c r="M193" s="105"/>
      <c r="N193" s="106"/>
      <c r="O193" s="107"/>
      <c r="P193" s="98">
        <f>F193*C193</f>
        <v>0</v>
      </c>
      <c r="Q193" s="108">
        <f>F193*E193</f>
        <v>0</v>
      </c>
      <c r="R193" s="109">
        <v>7.08</v>
      </c>
      <c r="S193" s="110">
        <f>R193*F193</f>
        <v>0</v>
      </c>
      <c r="T193" s="72"/>
      <c r="U193" s="111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112"/>
    </row>
    <row r="194" ht="12.75" customHeight="1">
      <c r="A194" s="68"/>
      <c r="B194" t="s" s="94">
        <v>371</v>
      </c>
      <c r="C194" s="95">
        <v>10</v>
      </c>
      <c r="D194" t="s" s="96">
        <v>372</v>
      </c>
      <c r="E194" s="97">
        <v>124</v>
      </c>
      <c r="F194" s="98">
        <f>SUM(G194:O194)</f>
        <v>0</v>
      </c>
      <c r="G194" s="99"/>
      <c r="H194" s="100"/>
      <c r="I194" s="101"/>
      <c r="J194" s="102"/>
      <c r="K194" s="103"/>
      <c r="L194" s="104"/>
      <c r="M194" s="105"/>
      <c r="N194" s="106"/>
      <c r="O194" s="107"/>
      <c r="P194" s="98">
        <f>F194*C194</f>
        <v>0</v>
      </c>
      <c r="Q194" s="108">
        <f>F194*E194</f>
        <v>0</v>
      </c>
      <c r="R194" s="109">
        <v>5.85</v>
      </c>
      <c r="S194" s="110">
        <f>R194*F194</f>
        <v>0</v>
      </c>
      <c r="T194" s="72"/>
      <c r="U194" s="111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112"/>
    </row>
    <row r="195" ht="12.75" customHeight="1">
      <c r="A195" s="68"/>
      <c r="B195" s="121"/>
      <c r="C195" s="122"/>
      <c r="D195" s="122"/>
      <c r="E195" s="123"/>
      <c r="F195" s="156">
        <f>SUM(G195:O195)</f>
        <v>0</v>
      </c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6"/>
      <c r="R195" s="14"/>
      <c r="S195" s="14"/>
      <c r="T195" s="72"/>
      <c r="U195" s="14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112"/>
    </row>
    <row r="196" ht="12.75" customHeight="1">
      <c r="A196" s="68"/>
      <c r="B196" t="s" s="94">
        <v>373</v>
      </c>
      <c r="C196" s="95">
        <v>10</v>
      </c>
      <c r="D196" t="s" s="96">
        <v>374</v>
      </c>
      <c r="E196" s="97">
        <v>108</v>
      </c>
      <c r="F196" s="98">
        <f>SUM(G196:O196)</f>
        <v>0</v>
      </c>
      <c r="G196" s="99"/>
      <c r="H196" s="100"/>
      <c r="I196" s="101"/>
      <c r="J196" s="102"/>
      <c r="K196" s="103"/>
      <c r="L196" s="104"/>
      <c r="M196" s="105"/>
      <c r="N196" s="106"/>
      <c r="O196" s="107"/>
      <c r="P196" s="98">
        <f>F196*C196</f>
        <v>0</v>
      </c>
      <c r="Q196" s="108">
        <f>F196*E196</f>
        <v>0</v>
      </c>
      <c r="R196" s="109">
        <v>4.95</v>
      </c>
      <c r="S196" s="110">
        <f>R196*F196</f>
        <v>0</v>
      </c>
      <c r="T196" s="72"/>
      <c r="U196" s="111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112"/>
    </row>
    <row r="197" ht="12.75" customHeight="1">
      <c r="A197" t="s" s="68">
        <v>57</v>
      </c>
      <c r="B197" t="s" s="94">
        <v>375</v>
      </c>
      <c r="C197" s="95">
        <v>10</v>
      </c>
      <c r="D197" t="s" s="96">
        <v>376</v>
      </c>
      <c r="E197" s="97">
        <v>83</v>
      </c>
      <c r="F197" s="98">
        <f>SUM(G197:O197)</f>
        <v>0</v>
      </c>
      <c r="G197" s="99"/>
      <c r="H197" s="100"/>
      <c r="I197" s="101"/>
      <c r="J197" s="102"/>
      <c r="K197" s="103"/>
      <c r="L197" s="104"/>
      <c r="M197" s="105"/>
      <c r="N197" s="106"/>
      <c r="O197" s="107"/>
      <c r="P197" s="98">
        <f>F197*C197</f>
        <v>0</v>
      </c>
      <c r="Q197" s="108">
        <f>F197*E197</f>
        <v>0</v>
      </c>
      <c r="R197" s="109">
        <v>3.13</v>
      </c>
      <c r="S197" s="110">
        <f>R197*F197</f>
        <v>0</v>
      </c>
      <c r="T197" s="72"/>
      <c r="U197" s="111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112"/>
    </row>
    <row r="198" ht="12.75" customHeight="1">
      <c r="A198" t="s" s="68">
        <v>57</v>
      </c>
      <c r="B198" t="s" s="94">
        <v>377</v>
      </c>
      <c r="C198" s="95">
        <v>10</v>
      </c>
      <c r="D198" t="s" s="96">
        <v>378</v>
      </c>
      <c r="E198" s="97">
        <v>83</v>
      </c>
      <c r="F198" s="98">
        <f>SUM(G198:O198)</f>
        <v>0</v>
      </c>
      <c r="G198" s="99"/>
      <c r="H198" s="100"/>
      <c r="I198" s="101"/>
      <c r="J198" s="102"/>
      <c r="K198" s="103"/>
      <c r="L198" s="104"/>
      <c r="M198" s="105"/>
      <c r="N198" s="106"/>
      <c r="O198" s="107"/>
      <c r="P198" s="98">
        <f>F198*C198</f>
        <v>0</v>
      </c>
      <c r="Q198" s="108">
        <f>F198*E198</f>
        <v>0</v>
      </c>
      <c r="R198" s="109">
        <v>3.01</v>
      </c>
      <c r="S198" s="110">
        <f>R198*F198</f>
        <v>0</v>
      </c>
      <c r="T198" s="72"/>
      <c r="U198" s="111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112"/>
    </row>
    <row r="199" ht="12.75" customHeight="1">
      <c r="A199" s="68"/>
      <c r="B199" s="121"/>
      <c r="C199" s="122"/>
      <c r="D199" s="122"/>
      <c r="E199" s="123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6"/>
      <c r="R199" s="14"/>
      <c r="S199" s="14"/>
      <c r="T199" s="72"/>
      <c r="U199" s="14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112"/>
    </row>
    <row r="200" ht="12.75" customHeight="1">
      <c r="A200" s="68"/>
      <c r="B200" t="s" s="94">
        <v>379</v>
      </c>
      <c r="C200" s="95">
        <v>20</v>
      </c>
      <c r="D200" t="s" s="96">
        <v>380</v>
      </c>
      <c r="E200" s="97">
        <v>113</v>
      </c>
      <c r="F200" s="98">
        <f>SUM(G200:O200)</f>
        <v>0</v>
      </c>
      <c r="G200" s="99"/>
      <c r="H200" s="100"/>
      <c r="I200" s="101"/>
      <c r="J200" s="102"/>
      <c r="K200" s="103"/>
      <c r="L200" s="104"/>
      <c r="M200" s="105"/>
      <c r="N200" s="106"/>
      <c r="O200" s="107"/>
      <c r="P200" s="98">
        <f>F200*C200</f>
        <v>0</v>
      </c>
      <c r="Q200" s="108">
        <f>F200*E200</f>
        <v>0</v>
      </c>
      <c r="R200" s="109">
        <v>3.74</v>
      </c>
      <c r="S200" s="110">
        <f>R200*F200</f>
        <v>0</v>
      </c>
      <c r="T200" s="72"/>
      <c r="U200" s="111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112"/>
    </row>
    <row r="201" ht="12.75" customHeight="1">
      <c r="A201" s="68"/>
      <c r="B201" t="s" s="94">
        <v>381</v>
      </c>
      <c r="C201" s="95">
        <v>20</v>
      </c>
      <c r="D201" t="s" s="96">
        <v>382</v>
      </c>
      <c r="E201" s="97">
        <v>149</v>
      </c>
      <c r="F201" s="98">
        <f>SUM(G201:O201)</f>
        <v>0</v>
      </c>
      <c r="G201" s="99"/>
      <c r="H201" s="100"/>
      <c r="I201" s="101"/>
      <c r="J201" s="102"/>
      <c r="K201" s="103"/>
      <c r="L201" s="104"/>
      <c r="M201" s="105"/>
      <c r="N201" s="106"/>
      <c r="O201" s="107"/>
      <c r="P201" s="98">
        <f>F201*C201</f>
        <v>0</v>
      </c>
      <c r="Q201" s="108">
        <f>F201*E201</f>
        <v>0</v>
      </c>
      <c r="R201" s="109">
        <v>7.13</v>
      </c>
      <c r="S201" s="110">
        <f>R201*F201</f>
        <v>0</v>
      </c>
      <c r="T201" s="72"/>
      <c r="U201" s="111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112"/>
    </row>
    <row r="202" ht="12.75" customHeight="1">
      <c r="A202" s="68"/>
      <c r="B202" s="121"/>
      <c r="C202" s="122"/>
      <c r="D202" s="122"/>
      <c r="E202" s="123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6"/>
      <c r="R202" s="14"/>
      <c r="S202" s="14"/>
      <c r="T202" s="72"/>
      <c r="U202" s="14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112"/>
    </row>
    <row r="203" ht="12.75" customHeight="1">
      <c r="A203" s="68"/>
      <c r="B203" t="s" s="94">
        <v>383</v>
      </c>
      <c r="C203" s="95">
        <v>3</v>
      </c>
      <c r="D203" t="s" s="96">
        <v>384</v>
      </c>
      <c r="E203" s="97">
        <v>375</v>
      </c>
      <c r="F203" s="98">
        <f>SUM(G203:O203)</f>
        <v>0</v>
      </c>
      <c r="G203" s="99"/>
      <c r="H203" s="100"/>
      <c r="I203" s="101"/>
      <c r="J203" s="102"/>
      <c r="K203" s="103"/>
      <c r="L203" s="104"/>
      <c r="M203" s="105"/>
      <c r="N203" s="106"/>
      <c r="O203" s="107"/>
      <c r="P203" s="98">
        <f>F203*C203</f>
        <v>0</v>
      </c>
      <c r="Q203" s="108">
        <f>F203*E203</f>
        <v>0</v>
      </c>
      <c r="R203" s="109">
        <v>28.14</v>
      </c>
      <c r="S203" s="110">
        <f>R203*F203</f>
        <v>0</v>
      </c>
      <c r="T203" s="72"/>
      <c r="U203" s="111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112"/>
    </row>
    <row r="204" ht="12.75" customHeight="1">
      <c r="A204" s="68"/>
      <c r="B204" t="s" s="138">
        <v>385</v>
      </c>
      <c r="C204" s="139">
        <v>1</v>
      </c>
      <c r="D204" t="s" s="140">
        <v>386</v>
      </c>
      <c r="E204" s="141">
        <v>129</v>
      </c>
      <c r="F204" s="117">
        <f>SUM(G204:O204)</f>
        <v>0</v>
      </c>
      <c r="G204" s="142"/>
      <c r="H204" s="142"/>
      <c r="I204" s="143"/>
      <c r="J204" s="142"/>
      <c r="K204" s="142"/>
      <c r="L204" s="142"/>
      <c r="M204" s="142"/>
      <c r="N204" s="142"/>
      <c r="O204" s="143"/>
      <c r="P204" s="144">
        <f>F204*C204</f>
        <v>0</v>
      </c>
      <c r="Q204" s="145">
        <f>F204*E204</f>
        <v>0</v>
      </c>
      <c r="R204" s="109">
        <v>8.44</v>
      </c>
      <c r="S204" s="110">
        <f>R204*F204</f>
        <v>0</v>
      </c>
      <c r="T204" s="72"/>
      <c r="U204" s="111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112"/>
    </row>
    <row r="205" ht="12.75" customHeight="1">
      <c r="A205" s="68"/>
      <c r="B205" t="s" s="138">
        <v>387</v>
      </c>
      <c r="C205" s="139">
        <v>1</v>
      </c>
      <c r="D205" t="s" s="140">
        <v>388</v>
      </c>
      <c r="E205" s="141">
        <v>134</v>
      </c>
      <c r="F205" s="117">
        <f>SUM(G205:O205)</f>
        <v>0</v>
      </c>
      <c r="G205" s="142"/>
      <c r="H205" s="142"/>
      <c r="I205" s="143"/>
      <c r="J205" s="142"/>
      <c r="K205" s="142"/>
      <c r="L205" s="142"/>
      <c r="M205" s="142"/>
      <c r="N205" s="142"/>
      <c r="O205" s="143"/>
      <c r="P205" s="144">
        <f>F205*C205</f>
        <v>0</v>
      </c>
      <c r="Q205" s="145">
        <f>F205*E205</f>
        <v>0</v>
      </c>
      <c r="R205" s="109">
        <v>9.220000000000001</v>
      </c>
      <c r="S205" s="110">
        <f>R205*F205</f>
        <v>0</v>
      </c>
      <c r="T205" s="72"/>
      <c r="U205" s="111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112"/>
    </row>
    <row r="206" ht="12.75" customHeight="1">
      <c r="A206" s="68"/>
      <c r="B206" t="s" s="138">
        <v>389</v>
      </c>
      <c r="C206" s="139">
        <v>1</v>
      </c>
      <c r="D206" t="s" s="140">
        <v>390</v>
      </c>
      <c r="E206" s="141">
        <v>149</v>
      </c>
      <c r="F206" s="117">
        <f>SUM(G206:O206)</f>
        <v>0</v>
      </c>
      <c r="G206" s="142"/>
      <c r="H206" s="142"/>
      <c r="I206" s="143"/>
      <c r="J206" s="142"/>
      <c r="K206" s="142"/>
      <c r="L206" s="142"/>
      <c r="M206" s="142"/>
      <c r="N206" s="142"/>
      <c r="O206" s="143"/>
      <c r="P206" s="144">
        <f>F206*C206</f>
        <v>0</v>
      </c>
      <c r="Q206" s="145">
        <f>F206*E206</f>
        <v>0</v>
      </c>
      <c r="R206" s="109">
        <v>10.48</v>
      </c>
      <c r="S206" s="110">
        <f>R206*F206</f>
        <v>0</v>
      </c>
      <c r="T206" s="72"/>
      <c r="U206" s="111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112"/>
    </row>
    <row r="207" ht="12.75" customHeight="1">
      <c r="A207" s="68"/>
      <c r="B207" s="121"/>
      <c r="C207" s="122"/>
      <c r="D207" s="122"/>
      <c r="E207" s="123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6"/>
      <c r="R207" s="14"/>
      <c r="S207" s="14"/>
      <c r="T207" s="72"/>
      <c r="U207" s="14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112"/>
    </row>
    <row r="208" ht="12.75" customHeight="1">
      <c r="A208" s="68"/>
      <c r="B208" t="s" s="94">
        <v>391</v>
      </c>
      <c r="C208" s="95">
        <v>4</v>
      </c>
      <c r="D208" t="s" s="96">
        <v>392</v>
      </c>
      <c r="E208" s="97">
        <v>257</v>
      </c>
      <c r="F208" s="98">
        <f>SUM(G208:O208)</f>
        <v>0</v>
      </c>
      <c r="G208" s="99"/>
      <c r="H208" s="100"/>
      <c r="I208" s="101"/>
      <c r="J208" s="102"/>
      <c r="K208" s="103"/>
      <c r="L208" s="104"/>
      <c r="M208" s="105"/>
      <c r="N208" s="106"/>
      <c r="O208" s="107"/>
      <c r="P208" s="98">
        <f>F208*C208</f>
        <v>0</v>
      </c>
      <c r="Q208" s="108">
        <f>F208*E208</f>
        <v>0</v>
      </c>
      <c r="R208" s="109">
        <v>18.9</v>
      </c>
      <c r="S208" s="110">
        <f>R208*F208</f>
        <v>0</v>
      </c>
      <c r="T208" s="72"/>
      <c r="U208" s="111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112"/>
    </row>
    <row r="209" ht="12.75" customHeight="1">
      <c r="A209" s="68"/>
      <c r="B209" s="121"/>
      <c r="C209" s="122"/>
      <c r="D209" s="122"/>
      <c r="E209" s="123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6"/>
      <c r="R209" s="14"/>
      <c r="S209" s="14"/>
      <c r="T209" s="72"/>
      <c r="U209" s="14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112"/>
    </row>
    <row r="210" ht="12.75" customHeight="1">
      <c r="A210" s="68"/>
      <c r="B210" t="s" s="94">
        <v>393</v>
      </c>
      <c r="C210" s="95">
        <v>5</v>
      </c>
      <c r="D210" t="s" s="96">
        <v>394</v>
      </c>
      <c r="E210" s="97">
        <v>72</v>
      </c>
      <c r="F210" s="98">
        <f>SUM(G210:O210)</f>
        <v>0</v>
      </c>
      <c r="G210" s="99"/>
      <c r="H210" s="100"/>
      <c r="I210" s="101"/>
      <c r="J210" s="102"/>
      <c r="K210" s="103"/>
      <c r="L210" s="104"/>
      <c r="M210" s="105"/>
      <c r="N210" s="106"/>
      <c r="O210" s="107"/>
      <c r="P210" s="98">
        <f>F210*C210</f>
        <v>0</v>
      </c>
      <c r="Q210" s="108">
        <f>F210*E210</f>
        <v>0</v>
      </c>
      <c r="R210" s="149">
        <v>3.4</v>
      </c>
      <c r="S210" s="110">
        <f>R210*F210</f>
        <v>0</v>
      </c>
      <c r="T210" s="72"/>
      <c r="U210" s="111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112"/>
    </row>
    <row r="211" ht="12.75" customHeight="1">
      <c r="A211" s="68"/>
      <c r="B211" t="s" s="94">
        <v>395</v>
      </c>
      <c r="C211" s="95">
        <v>5</v>
      </c>
      <c r="D211" t="s" s="96">
        <v>396</v>
      </c>
      <c r="E211" s="97">
        <v>103</v>
      </c>
      <c r="F211" s="98">
        <f>SUM(G211:O211)</f>
        <v>0</v>
      </c>
      <c r="G211" s="99"/>
      <c r="H211" s="100"/>
      <c r="I211" s="101"/>
      <c r="J211" s="102"/>
      <c r="K211" s="103"/>
      <c r="L211" s="104"/>
      <c r="M211" s="105"/>
      <c r="N211" s="106"/>
      <c r="O211" s="107"/>
      <c r="P211" s="98">
        <f>F211*C211</f>
        <v>0</v>
      </c>
      <c r="Q211" s="108">
        <f>F211*E211</f>
        <v>0</v>
      </c>
      <c r="R211" s="149">
        <v>5.75</v>
      </c>
      <c r="S211" s="110">
        <f>R211*F211</f>
        <v>0</v>
      </c>
      <c r="T211" s="72"/>
      <c r="U211" s="111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112"/>
    </row>
    <row r="212" ht="12.75" customHeight="1">
      <c r="A212" s="68"/>
      <c r="B212" t="s" s="94">
        <v>397</v>
      </c>
      <c r="C212" s="95">
        <v>5</v>
      </c>
      <c r="D212" t="s" s="96">
        <v>398</v>
      </c>
      <c r="E212" s="97">
        <v>93</v>
      </c>
      <c r="F212" s="98">
        <f>SUM(G212:O212)</f>
        <v>0</v>
      </c>
      <c r="G212" s="99"/>
      <c r="H212" s="100"/>
      <c r="I212" s="101"/>
      <c r="J212" s="102"/>
      <c r="K212" s="103"/>
      <c r="L212" s="104"/>
      <c r="M212" s="105"/>
      <c r="N212" s="106"/>
      <c r="O212" s="107"/>
      <c r="P212" s="98">
        <f>F212*C212</f>
        <v>0</v>
      </c>
      <c r="Q212" s="108">
        <f>F212*E212</f>
        <v>0</v>
      </c>
      <c r="R212" s="109">
        <v>5.17</v>
      </c>
      <c r="S212" s="110">
        <f>R212*F212</f>
        <v>0</v>
      </c>
      <c r="T212" s="72"/>
      <c r="U212" s="111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112"/>
    </row>
    <row r="213" ht="12.75" customHeight="1">
      <c r="A213" s="68"/>
      <c r="B213" s="134"/>
      <c r="C213" s="125"/>
      <c r="D213" s="125"/>
      <c r="E213" s="135"/>
      <c r="F213" s="136"/>
      <c r="G213" s="124"/>
      <c r="H213" s="124"/>
      <c r="I213" s="125"/>
      <c r="J213" s="124"/>
      <c r="K213" s="124"/>
      <c r="L213" s="124"/>
      <c r="M213" s="124"/>
      <c r="N213" s="124"/>
      <c r="O213" s="125"/>
      <c r="P213" s="136"/>
      <c r="Q213" s="137"/>
      <c r="R213" s="130"/>
      <c r="S213" s="110"/>
      <c r="T213" s="72"/>
      <c r="U213" s="111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112"/>
    </row>
    <row r="214" ht="12.75" customHeight="1">
      <c r="A214" s="68"/>
      <c r="B214" t="s" s="94">
        <v>399</v>
      </c>
      <c r="C214" s="95">
        <v>10</v>
      </c>
      <c r="D214" t="s" s="96">
        <v>400</v>
      </c>
      <c r="E214" s="97">
        <v>72</v>
      </c>
      <c r="F214" s="98">
        <f>SUM(G214:O214)</f>
        <v>0</v>
      </c>
      <c r="G214" s="99"/>
      <c r="H214" s="100"/>
      <c r="I214" s="101"/>
      <c r="J214" s="102"/>
      <c r="K214" s="103"/>
      <c r="L214" s="104"/>
      <c r="M214" s="105"/>
      <c r="N214" s="106"/>
      <c r="O214" s="107"/>
      <c r="P214" s="98">
        <f>F214*C214</f>
        <v>0</v>
      </c>
      <c r="Q214" s="108">
        <f>F214*E214</f>
        <v>0</v>
      </c>
      <c r="R214" s="149">
        <v>2.45</v>
      </c>
      <c r="S214" s="110">
        <f>R214*F214</f>
        <v>0</v>
      </c>
      <c r="T214" s="72"/>
      <c r="U214" s="111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112"/>
    </row>
    <row r="215" ht="12.75" customHeight="1">
      <c r="A215" s="68"/>
      <c r="B215" t="s" s="94">
        <v>401</v>
      </c>
      <c r="C215" s="95">
        <v>10</v>
      </c>
      <c r="D215" t="s" s="96">
        <v>402</v>
      </c>
      <c r="E215" s="97">
        <v>62</v>
      </c>
      <c r="F215" s="98">
        <f>SUM(G215:O215)</f>
        <v>0</v>
      </c>
      <c r="G215" s="99"/>
      <c r="H215" s="100"/>
      <c r="I215" s="101"/>
      <c r="J215" s="102"/>
      <c r="K215" s="103"/>
      <c r="L215" s="104"/>
      <c r="M215" s="105"/>
      <c r="N215" s="106"/>
      <c r="O215" s="107"/>
      <c r="P215" s="98">
        <f>F215*C215</f>
        <v>0</v>
      </c>
      <c r="Q215" s="108">
        <f>F215*E215</f>
        <v>0</v>
      </c>
      <c r="R215" s="149">
        <v>1.85</v>
      </c>
      <c r="S215" s="110">
        <f>R215*F215</f>
        <v>0</v>
      </c>
      <c r="T215" s="72"/>
      <c r="U215" s="111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112"/>
    </row>
    <row r="216" ht="12.75" customHeight="1">
      <c r="A216" s="68"/>
      <c r="B216" t="s" s="94">
        <v>403</v>
      </c>
      <c r="C216" s="95">
        <v>10</v>
      </c>
      <c r="D216" t="s" s="96">
        <v>404</v>
      </c>
      <c r="E216" s="97">
        <v>77</v>
      </c>
      <c r="F216" s="98">
        <f>SUM(G216:O216)</f>
        <v>0</v>
      </c>
      <c r="G216" s="99"/>
      <c r="H216" s="100"/>
      <c r="I216" s="101"/>
      <c r="J216" s="102"/>
      <c r="K216" s="103"/>
      <c r="L216" s="104"/>
      <c r="M216" s="105"/>
      <c r="N216" s="106"/>
      <c r="O216" s="107"/>
      <c r="P216" s="98">
        <f>F216*C216</f>
        <v>0</v>
      </c>
      <c r="Q216" s="108">
        <f>F216*E216</f>
        <v>0</v>
      </c>
      <c r="R216" s="149">
        <v>2.8</v>
      </c>
      <c r="S216" s="110">
        <f>R216*F216</f>
        <v>0</v>
      </c>
      <c r="T216" s="72"/>
      <c r="U216" s="111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112"/>
    </row>
    <row r="217" ht="12.75" customHeight="1">
      <c r="A217" s="68"/>
      <c r="B217" t="s" s="94">
        <v>405</v>
      </c>
      <c r="C217" s="95">
        <v>10</v>
      </c>
      <c r="D217" t="s" s="96">
        <v>406</v>
      </c>
      <c r="E217" s="97">
        <v>88</v>
      </c>
      <c r="F217" s="98">
        <f>SUM(G217:O217)</f>
        <v>0</v>
      </c>
      <c r="G217" s="99"/>
      <c r="H217" s="100"/>
      <c r="I217" s="101"/>
      <c r="J217" s="102"/>
      <c r="K217" s="103"/>
      <c r="L217" s="104"/>
      <c r="M217" s="105"/>
      <c r="N217" s="106"/>
      <c r="O217" s="150"/>
      <c r="P217" s="98">
        <f>F217*C217</f>
        <v>0</v>
      </c>
      <c r="Q217" s="108">
        <f>F217*E217</f>
        <v>0</v>
      </c>
      <c r="R217" s="149">
        <v>3.55</v>
      </c>
      <c r="S217" s="110">
        <f>R217*F217</f>
        <v>0</v>
      </c>
      <c r="T217" s="72"/>
      <c r="U217" s="111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112"/>
    </row>
    <row r="218" ht="12.75" customHeight="1">
      <c r="A218" s="68"/>
      <c r="B218" t="s" s="94">
        <v>407</v>
      </c>
      <c r="C218" s="95">
        <v>10</v>
      </c>
      <c r="D218" t="s" s="96">
        <v>408</v>
      </c>
      <c r="E218" s="97">
        <v>77</v>
      </c>
      <c r="F218" s="98">
        <f>SUM(G218:O218)</f>
        <v>0</v>
      </c>
      <c r="G218" s="99"/>
      <c r="H218" s="100"/>
      <c r="I218" s="101"/>
      <c r="J218" s="102"/>
      <c r="K218" s="103"/>
      <c r="L218" s="104"/>
      <c r="M218" s="105"/>
      <c r="N218" s="106"/>
      <c r="O218" s="150"/>
      <c r="P218" s="98">
        <f>F218*C218</f>
        <v>0</v>
      </c>
      <c r="Q218" s="108">
        <f>F218*E218</f>
        <v>0</v>
      </c>
      <c r="R218" s="149">
        <v>3.05</v>
      </c>
      <c r="S218" s="110">
        <f>R218*F218</f>
        <v>0</v>
      </c>
      <c r="T218" s="72"/>
      <c r="U218" s="111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112"/>
    </row>
    <row r="219" ht="12.75" customHeight="1">
      <c r="A219" s="68"/>
      <c r="B219" t="s" s="94">
        <v>409</v>
      </c>
      <c r="C219" s="95">
        <v>10</v>
      </c>
      <c r="D219" t="s" s="96">
        <v>410</v>
      </c>
      <c r="E219" s="97">
        <v>93</v>
      </c>
      <c r="F219" s="98">
        <f>SUM(G219:O219)</f>
        <v>0</v>
      </c>
      <c r="G219" s="99"/>
      <c r="H219" s="100"/>
      <c r="I219" s="101"/>
      <c r="J219" s="102"/>
      <c r="K219" s="103"/>
      <c r="L219" s="104"/>
      <c r="M219" s="105"/>
      <c r="N219" s="106"/>
      <c r="O219" s="150"/>
      <c r="P219" s="98">
        <f>F219*C219</f>
        <v>0</v>
      </c>
      <c r="Q219" s="108">
        <f>F219*E219</f>
        <v>0</v>
      </c>
      <c r="R219" s="149">
        <v>3.9</v>
      </c>
      <c r="S219" s="110">
        <f>R219*F219</f>
        <v>0</v>
      </c>
      <c r="T219" s="72"/>
      <c r="U219" s="111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112"/>
    </row>
    <row r="220" ht="12.75" customHeight="1">
      <c r="A220" s="68"/>
      <c r="B220" s="134"/>
      <c r="C220" s="125"/>
      <c r="D220" s="125"/>
      <c r="E220" s="135">
        <v>0</v>
      </c>
      <c r="F220" s="136"/>
      <c r="G220" s="124"/>
      <c r="H220" s="124"/>
      <c r="I220" s="125"/>
      <c r="J220" s="124"/>
      <c r="K220" s="124"/>
      <c r="L220" s="124"/>
      <c r="M220" s="124"/>
      <c r="N220" s="124"/>
      <c r="O220" s="151"/>
      <c r="P220" s="136"/>
      <c r="Q220" s="137"/>
      <c r="R220" s="110"/>
      <c r="S220" s="110"/>
      <c r="T220" s="72"/>
      <c r="U220" s="111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112"/>
    </row>
    <row r="221" ht="12.75" customHeight="1">
      <c r="A221" s="68"/>
      <c r="B221" t="s" s="94">
        <v>411</v>
      </c>
      <c r="C221" s="95">
        <v>20</v>
      </c>
      <c r="D221" t="s" s="96">
        <v>412</v>
      </c>
      <c r="E221" s="97">
        <v>83</v>
      </c>
      <c r="F221" s="98">
        <f>SUM(G221:O221)</f>
        <v>0</v>
      </c>
      <c r="G221" s="99"/>
      <c r="H221" s="100"/>
      <c r="I221" s="101"/>
      <c r="J221" s="102"/>
      <c r="K221" s="103"/>
      <c r="L221" s="104"/>
      <c r="M221" s="105"/>
      <c r="N221" s="106"/>
      <c r="O221" s="107"/>
      <c r="P221" s="98">
        <f>F221*C221</f>
        <v>0</v>
      </c>
      <c r="Q221" s="108">
        <f>F221*E221</f>
        <v>0</v>
      </c>
      <c r="R221" s="149">
        <v>1.75</v>
      </c>
      <c r="S221" s="110">
        <f>R221*F221</f>
        <v>0</v>
      </c>
      <c r="T221" s="72"/>
      <c r="U221" s="111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112"/>
    </row>
    <row r="222" ht="12.75" customHeight="1">
      <c r="A222" s="68"/>
      <c r="B222" t="s" s="94">
        <v>413</v>
      </c>
      <c r="C222" s="95">
        <v>20</v>
      </c>
      <c r="D222" t="s" s="96">
        <v>414</v>
      </c>
      <c r="E222" s="97">
        <v>83</v>
      </c>
      <c r="F222" s="98">
        <f>SUM(G222:O222)</f>
        <v>0</v>
      </c>
      <c r="G222" s="99"/>
      <c r="H222" s="100"/>
      <c r="I222" s="101"/>
      <c r="J222" s="102"/>
      <c r="K222" s="103"/>
      <c r="L222" s="104"/>
      <c r="M222" s="105"/>
      <c r="N222" s="106"/>
      <c r="O222" s="107"/>
      <c r="P222" s="98">
        <f>F222*C222</f>
        <v>0</v>
      </c>
      <c r="Q222" s="108">
        <f>F222*E222</f>
        <v>0</v>
      </c>
      <c r="R222" s="149">
        <v>2.1</v>
      </c>
      <c r="S222" s="110">
        <f>R222*F222</f>
        <v>0</v>
      </c>
      <c r="T222" s="72"/>
      <c r="U222" s="111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112"/>
    </row>
    <row r="223" ht="12.75" customHeight="1">
      <c r="A223" s="68"/>
      <c r="B223" s="121"/>
      <c r="C223" s="122"/>
      <c r="D223" s="122"/>
      <c r="E223" s="123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6"/>
      <c r="R223" s="14"/>
      <c r="S223" s="14"/>
      <c r="T223" s="72"/>
      <c r="U223" s="14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112"/>
    </row>
    <row r="224" ht="12.75" customHeight="1">
      <c r="A224" s="68"/>
      <c r="B224" t="s" s="157">
        <v>415</v>
      </c>
      <c r="C224" s="95">
        <v>3</v>
      </c>
      <c r="D224" t="s" s="96">
        <v>416</v>
      </c>
      <c r="E224" s="97">
        <v>370</v>
      </c>
      <c r="F224" s="98">
        <f>SUM(G224:O224)</f>
        <v>0</v>
      </c>
      <c r="G224" s="99"/>
      <c r="H224" s="100"/>
      <c r="I224" s="101"/>
      <c r="J224" s="102"/>
      <c r="K224" s="103"/>
      <c r="L224" s="104"/>
      <c r="M224" s="105"/>
      <c r="N224" s="106"/>
      <c r="O224" s="107"/>
      <c r="P224" s="98">
        <f>F224*C224</f>
        <v>0</v>
      </c>
      <c r="Q224" s="108">
        <f>F224*E224</f>
        <v>0</v>
      </c>
      <c r="R224" s="109">
        <v>27.1</v>
      </c>
      <c r="S224" s="110">
        <f>R224*F224</f>
        <v>0</v>
      </c>
      <c r="T224" s="72"/>
      <c r="U224" s="111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112"/>
    </row>
    <row r="225" ht="12.75" customHeight="1">
      <c r="A225" s="68"/>
      <c r="B225" t="s" s="158">
        <v>417</v>
      </c>
      <c r="C225" s="139">
        <v>1</v>
      </c>
      <c r="D225" t="s" s="140">
        <v>418</v>
      </c>
      <c r="E225" s="141">
        <v>113</v>
      </c>
      <c r="F225" s="117">
        <f>SUM(G225:O225)</f>
        <v>0</v>
      </c>
      <c r="G225" s="142"/>
      <c r="H225" s="142"/>
      <c r="I225" s="143"/>
      <c r="J225" s="142"/>
      <c r="K225" s="142"/>
      <c r="L225" s="142"/>
      <c r="M225" s="142"/>
      <c r="N225" s="142"/>
      <c r="O225" s="143"/>
      <c r="P225" s="144">
        <f>F225*C225</f>
        <v>0</v>
      </c>
      <c r="Q225" s="145">
        <f>F225*E225</f>
        <v>0</v>
      </c>
      <c r="R225" s="109">
        <v>6.46</v>
      </c>
      <c r="S225" s="110">
        <f>R225*F225</f>
        <v>0</v>
      </c>
      <c r="T225" s="72"/>
      <c r="U225" s="111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112"/>
    </row>
    <row r="226" ht="12.75" customHeight="1">
      <c r="A226" s="68"/>
      <c r="B226" t="s" s="158">
        <v>419</v>
      </c>
      <c r="C226" s="139">
        <v>1</v>
      </c>
      <c r="D226" t="s" s="140">
        <v>420</v>
      </c>
      <c r="E226" s="141">
        <v>139</v>
      </c>
      <c r="F226" s="117">
        <f>SUM(G226:O226)</f>
        <v>0</v>
      </c>
      <c r="G226" s="142"/>
      <c r="H226" s="142"/>
      <c r="I226" s="143"/>
      <c r="J226" s="142"/>
      <c r="K226" s="142"/>
      <c r="L226" s="142"/>
      <c r="M226" s="142"/>
      <c r="N226" s="142"/>
      <c r="O226" s="143"/>
      <c r="P226" s="144">
        <f>F226*C226</f>
        <v>0</v>
      </c>
      <c r="Q226" s="145">
        <f>F226*E226</f>
        <v>0</v>
      </c>
      <c r="R226" s="109">
        <v>8.67</v>
      </c>
      <c r="S226" s="110">
        <f>R226*F226</f>
        <v>0</v>
      </c>
      <c r="T226" s="72"/>
      <c r="U226" s="111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112"/>
    </row>
    <row r="227" ht="12.75" customHeight="1">
      <c r="A227" s="68"/>
      <c r="B227" t="s" s="158">
        <v>421</v>
      </c>
      <c r="C227" s="139">
        <v>1</v>
      </c>
      <c r="D227" t="s" s="140">
        <v>422</v>
      </c>
      <c r="E227" s="141">
        <v>175</v>
      </c>
      <c r="F227" s="117">
        <f>SUM(G227:O227)</f>
        <v>0</v>
      </c>
      <c r="G227" s="142"/>
      <c r="H227" s="142"/>
      <c r="I227" s="143"/>
      <c r="J227" s="142"/>
      <c r="K227" s="142"/>
      <c r="L227" s="142"/>
      <c r="M227" s="142"/>
      <c r="N227" s="142"/>
      <c r="O227" s="143"/>
      <c r="P227" s="144">
        <f>F227*C227</f>
        <v>0</v>
      </c>
      <c r="Q227" s="145">
        <f>F227*E227</f>
        <v>0</v>
      </c>
      <c r="R227" s="109">
        <v>11.88</v>
      </c>
      <c r="S227" s="110">
        <f>R227*F227</f>
        <v>0</v>
      </c>
      <c r="T227" s="72"/>
      <c r="U227" s="111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112"/>
    </row>
    <row r="228" ht="12.75" customHeight="1">
      <c r="A228" s="68"/>
      <c r="B228" s="159"/>
      <c r="C228" s="125"/>
      <c r="D228" s="125"/>
      <c r="E228" s="135"/>
      <c r="F228" s="136"/>
      <c r="G228" s="124"/>
      <c r="H228" s="124"/>
      <c r="I228" s="125"/>
      <c r="J228" s="124"/>
      <c r="K228" s="124"/>
      <c r="L228" s="124"/>
      <c r="M228" s="124"/>
      <c r="N228" s="124"/>
      <c r="O228" s="125"/>
      <c r="P228" s="136"/>
      <c r="Q228" s="137"/>
      <c r="R228" s="130"/>
      <c r="S228" s="110"/>
      <c r="T228" s="72"/>
      <c r="U228" s="14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112"/>
    </row>
    <row r="229" ht="12.75" customHeight="1">
      <c r="A229" s="68"/>
      <c r="B229" t="s" s="157">
        <v>423</v>
      </c>
      <c r="C229" s="95">
        <v>4</v>
      </c>
      <c r="D229" t="s" s="96">
        <v>424</v>
      </c>
      <c r="E229" s="97">
        <v>170</v>
      </c>
      <c r="F229" s="98">
        <f>SUM(G229:O229)</f>
        <v>0</v>
      </c>
      <c r="G229" s="99"/>
      <c r="H229" s="100"/>
      <c r="I229" s="101"/>
      <c r="J229" s="102"/>
      <c r="K229" s="103"/>
      <c r="L229" s="104"/>
      <c r="M229" s="105"/>
      <c r="N229" s="106"/>
      <c r="O229" s="107"/>
      <c r="P229" s="98">
        <f>F229*C229</f>
        <v>0</v>
      </c>
      <c r="Q229" s="108">
        <f>F229*E229</f>
        <v>0</v>
      </c>
      <c r="R229" s="109">
        <v>10.02</v>
      </c>
      <c r="S229" s="110">
        <f>R229*F229</f>
        <v>0</v>
      </c>
      <c r="T229" s="72"/>
      <c r="U229" s="111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112"/>
    </row>
    <row r="230" ht="12.75" customHeight="1">
      <c r="A230" s="68"/>
      <c r="B230" t="s" s="157">
        <v>425</v>
      </c>
      <c r="C230" s="95">
        <v>4</v>
      </c>
      <c r="D230" t="s" s="96">
        <v>426</v>
      </c>
      <c r="E230" s="97">
        <v>206</v>
      </c>
      <c r="F230" s="98">
        <f>SUM(G230:O230)</f>
        <v>0</v>
      </c>
      <c r="G230" s="99"/>
      <c r="H230" s="100"/>
      <c r="I230" s="101"/>
      <c r="J230" s="102"/>
      <c r="K230" s="103"/>
      <c r="L230" s="104"/>
      <c r="M230" s="105"/>
      <c r="N230" s="106"/>
      <c r="O230" s="107"/>
      <c r="P230" s="98">
        <f>F230*C230</f>
        <v>0</v>
      </c>
      <c r="Q230" s="108">
        <f>F230*E230</f>
        <v>0</v>
      </c>
      <c r="R230" s="109">
        <v>13.29</v>
      </c>
      <c r="S230" s="110">
        <f>R230*F230</f>
        <v>0</v>
      </c>
      <c r="T230" s="72"/>
      <c r="U230" s="111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112"/>
    </row>
    <row r="231" ht="12.75" customHeight="1">
      <c r="A231" s="68"/>
      <c r="B231" s="121"/>
      <c r="C231" s="122"/>
      <c r="D231" s="122"/>
      <c r="E231" s="123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6"/>
      <c r="R231" s="14"/>
      <c r="S231" s="14"/>
      <c r="T231" s="72"/>
      <c r="U231" s="14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112"/>
    </row>
    <row r="232" ht="12.75" customHeight="1">
      <c r="A232" s="68"/>
      <c r="B232" t="s" s="157">
        <v>427</v>
      </c>
      <c r="C232" s="95">
        <v>5</v>
      </c>
      <c r="D232" t="s" s="96">
        <v>428</v>
      </c>
      <c r="E232" s="97">
        <v>154</v>
      </c>
      <c r="F232" s="98">
        <f>SUM(G232:O232)</f>
        <v>0</v>
      </c>
      <c r="G232" s="99"/>
      <c r="H232" s="100"/>
      <c r="I232" s="101"/>
      <c r="J232" s="102"/>
      <c r="K232" s="103"/>
      <c r="L232" s="104"/>
      <c r="M232" s="105"/>
      <c r="N232" s="106"/>
      <c r="O232" s="107"/>
      <c r="P232" s="98">
        <f>F232*C232</f>
        <v>0</v>
      </c>
      <c r="Q232" s="108">
        <f>F232*E232</f>
        <v>0</v>
      </c>
      <c r="R232" s="109">
        <v>8.51</v>
      </c>
      <c r="S232" s="110">
        <f>R232*F232</f>
        <v>0</v>
      </c>
      <c r="T232" s="72"/>
      <c r="U232" s="111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112"/>
    </row>
    <row r="233" ht="12.75" customHeight="1">
      <c r="A233" s="68"/>
      <c r="B233" t="s" s="157">
        <v>429</v>
      </c>
      <c r="C233" s="95">
        <v>5</v>
      </c>
      <c r="D233" t="s" s="96">
        <v>430</v>
      </c>
      <c r="E233" s="97">
        <v>185</v>
      </c>
      <c r="F233" s="98">
        <f>SUM(G233:O233)</f>
        <v>0</v>
      </c>
      <c r="G233" s="99"/>
      <c r="H233" s="100"/>
      <c r="I233" s="101"/>
      <c r="J233" s="102"/>
      <c r="K233" s="103"/>
      <c r="L233" s="104"/>
      <c r="M233" s="105"/>
      <c r="N233" s="106"/>
      <c r="O233" s="107"/>
      <c r="P233" s="98">
        <f>F233*C233</f>
        <v>0</v>
      </c>
      <c r="Q233" s="108">
        <f>F233*E233</f>
        <v>0</v>
      </c>
      <c r="R233" s="109">
        <v>10.87</v>
      </c>
      <c r="S233" s="110">
        <f>R233*F233</f>
        <v>0</v>
      </c>
      <c r="T233" s="72"/>
      <c r="U233" s="111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112"/>
    </row>
    <row r="234" ht="12.75" customHeight="1">
      <c r="A234" s="68"/>
      <c r="B234" t="s" s="157">
        <v>431</v>
      </c>
      <c r="C234" s="95">
        <v>5</v>
      </c>
      <c r="D234" t="s" s="96">
        <v>432</v>
      </c>
      <c r="E234" s="97">
        <v>159</v>
      </c>
      <c r="F234" s="98">
        <f>SUM(G234:O234)</f>
        <v>0</v>
      </c>
      <c r="G234" s="99"/>
      <c r="H234" s="100"/>
      <c r="I234" s="101"/>
      <c r="J234" s="102"/>
      <c r="K234" s="103"/>
      <c r="L234" s="104"/>
      <c r="M234" s="105"/>
      <c r="N234" s="106"/>
      <c r="O234" s="107"/>
      <c r="P234" s="98">
        <f>F234*C234</f>
        <v>0</v>
      </c>
      <c r="Q234" s="108">
        <f>F234*E234</f>
        <v>0</v>
      </c>
      <c r="R234" s="109">
        <v>8.76</v>
      </c>
      <c r="S234" s="110">
        <f>R234*F234</f>
        <v>0</v>
      </c>
      <c r="T234" s="72"/>
      <c r="U234" s="111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112"/>
    </row>
    <row r="235" ht="12.75" customHeight="1">
      <c r="A235" s="68"/>
      <c r="B235" s="121"/>
      <c r="C235" s="122"/>
      <c r="D235" s="122"/>
      <c r="E235" s="123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6"/>
      <c r="R235" s="14"/>
      <c r="S235" s="14"/>
      <c r="T235" s="72"/>
      <c r="U235" s="14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112"/>
    </row>
    <row r="236" ht="12.75" customHeight="1">
      <c r="A236" s="68"/>
      <c r="B236" t="s" s="94">
        <v>433</v>
      </c>
      <c r="C236" s="95">
        <v>5</v>
      </c>
      <c r="D236" t="s" s="96">
        <v>434</v>
      </c>
      <c r="E236" s="97">
        <v>129</v>
      </c>
      <c r="F236" s="98">
        <f>SUM(G236:O236)</f>
        <v>0</v>
      </c>
      <c r="G236" s="99"/>
      <c r="H236" s="100"/>
      <c r="I236" s="101"/>
      <c r="J236" s="102"/>
      <c r="K236" s="103"/>
      <c r="L236" s="104"/>
      <c r="M236" s="105"/>
      <c r="N236" s="106"/>
      <c r="O236" s="107"/>
      <c r="P236" s="98">
        <f>F236*C236</f>
        <v>0</v>
      </c>
      <c r="Q236" s="108">
        <f>F236*E236</f>
        <v>0</v>
      </c>
      <c r="R236" s="148">
        <v>6.32</v>
      </c>
      <c r="S236" s="110">
        <f>R236*F236</f>
        <v>0</v>
      </c>
      <c r="T236" s="72"/>
      <c r="U236" s="111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112"/>
    </row>
    <row r="237" ht="12.75" customHeight="1">
      <c r="A237" s="68"/>
      <c r="B237" t="s" s="94">
        <v>435</v>
      </c>
      <c r="C237" s="95">
        <v>5</v>
      </c>
      <c r="D237" t="s" s="96">
        <v>436</v>
      </c>
      <c r="E237" s="97">
        <v>88</v>
      </c>
      <c r="F237" s="98">
        <f>SUM(G237:O237)</f>
        <v>0</v>
      </c>
      <c r="G237" s="99"/>
      <c r="H237" s="100"/>
      <c r="I237" s="101"/>
      <c r="J237" s="102"/>
      <c r="K237" s="103"/>
      <c r="L237" s="104"/>
      <c r="M237" s="105"/>
      <c r="N237" s="106"/>
      <c r="O237" s="107"/>
      <c r="P237" s="98">
        <f>F237*C237</f>
        <v>0</v>
      </c>
      <c r="Q237" s="108">
        <f>F237*E237</f>
        <v>0</v>
      </c>
      <c r="R237" s="109">
        <v>4.78</v>
      </c>
      <c r="S237" s="110">
        <f>R237*F237</f>
        <v>0</v>
      </c>
      <c r="T237" s="72"/>
      <c r="U237" s="111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112"/>
    </row>
    <row r="238" ht="12.75" customHeight="1">
      <c r="A238" s="68"/>
      <c r="B238" t="s" s="94">
        <v>437</v>
      </c>
      <c r="C238" s="95">
        <v>5</v>
      </c>
      <c r="D238" t="s" s="96">
        <v>438</v>
      </c>
      <c r="E238" s="97">
        <v>113</v>
      </c>
      <c r="F238" s="98">
        <f>SUM(G238:O238)</f>
        <v>0</v>
      </c>
      <c r="G238" s="99"/>
      <c r="H238" s="100"/>
      <c r="I238" s="101"/>
      <c r="J238" s="102"/>
      <c r="K238" s="103"/>
      <c r="L238" s="104"/>
      <c r="M238" s="105"/>
      <c r="N238" s="106"/>
      <c r="O238" s="107"/>
      <c r="P238" s="98">
        <f>F238*C238</f>
        <v>0</v>
      </c>
      <c r="Q238" s="108">
        <f>F238*E238</f>
        <v>0</v>
      </c>
      <c r="R238" s="109">
        <v>6.73</v>
      </c>
      <c r="S238" s="110">
        <f>R238*F238</f>
        <v>0</v>
      </c>
      <c r="T238" s="72"/>
      <c r="U238" s="111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112"/>
    </row>
    <row r="239" ht="12.75" customHeight="1">
      <c r="A239" s="68"/>
      <c r="B239" t="s" s="157">
        <v>439</v>
      </c>
      <c r="C239" s="95">
        <v>5</v>
      </c>
      <c r="D239" t="s" s="96">
        <v>440</v>
      </c>
      <c r="E239" s="97">
        <v>113</v>
      </c>
      <c r="F239" s="98">
        <f>SUM(G239:O239)</f>
        <v>0</v>
      </c>
      <c r="G239" s="99"/>
      <c r="H239" s="100"/>
      <c r="I239" s="101"/>
      <c r="J239" s="102"/>
      <c r="K239" s="103"/>
      <c r="L239" s="104"/>
      <c r="M239" s="105"/>
      <c r="N239" s="106"/>
      <c r="O239" s="107"/>
      <c r="P239" s="98">
        <f>F239*C239</f>
        <v>0</v>
      </c>
      <c r="Q239" s="108">
        <f>F239*E239</f>
        <v>0</v>
      </c>
      <c r="R239" s="109">
        <v>6.38</v>
      </c>
      <c r="S239" s="110">
        <f>R239*F239</f>
        <v>0</v>
      </c>
      <c r="T239" s="72"/>
      <c r="U239" s="111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112"/>
    </row>
    <row r="240" ht="12.75" customHeight="1">
      <c r="A240" s="68"/>
      <c r="B240" t="s" s="157">
        <v>441</v>
      </c>
      <c r="C240" s="95">
        <v>5</v>
      </c>
      <c r="D240" t="s" s="96">
        <v>442</v>
      </c>
      <c r="E240" s="97">
        <v>88</v>
      </c>
      <c r="F240" s="98">
        <f>SUM(G240:O240)</f>
        <v>0</v>
      </c>
      <c r="G240" s="99"/>
      <c r="H240" s="100"/>
      <c r="I240" s="101"/>
      <c r="J240" s="102"/>
      <c r="K240" s="103"/>
      <c r="L240" s="104"/>
      <c r="M240" s="105"/>
      <c r="N240" s="106"/>
      <c r="O240" s="107"/>
      <c r="P240" s="98">
        <f>F240*C240</f>
        <v>0</v>
      </c>
      <c r="Q240" s="108">
        <f>F240*E240</f>
        <v>0</v>
      </c>
      <c r="R240" s="109">
        <v>3.72</v>
      </c>
      <c r="S240" s="110">
        <f>R240*F240</f>
        <v>0</v>
      </c>
      <c r="T240" s="72"/>
      <c r="U240" s="111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112"/>
    </row>
    <row r="241" ht="12.75" customHeight="1">
      <c r="A241" s="68"/>
      <c r="B241" t="s" s="157">
        <v>443</v>
      </c>
      <c r="C241" s="95">
        <v>10</v>
      </c>
      <c r="D241" t="s" s="96">
        <v>444</v>
      </c>
      <c r="E241" s="97">
        <v>195</v>
      </c>
      <c r="F241" s="98">
        <f>SUM(G241:O241)</f>
        <v>0</v>
      </c>
      <c r="G241" s="99"/>
      <c r="H241" s="100"/>
      <c r="I241" s="101"/>
      <c r="J241" s="102"/>
      <c r="K241" s="103"/>
      <c r="L241" s="104"/>
      <c r="M241" s="105"/>
      <c r="N241" s="106"/>
      <c r="O241" s="107"/>
      <c r="P241" s="98">
        <f>F241*C241</f>
        <v>0</v>
      </c>
      <c r="Q241" s="108">
        <f>F241*E241</f>
        <v>0</v>
      </c>
      <c r="R241" s="109">
        <v>10.83</v>
      </c>
      <c r="S241" s="110">
        <f>R241*F241</f>
        <v>0</v>
      </c>
      <c r="T241" s="72"/>
      <c r="U241" s="111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112"/>
    </row>
    <row r="242" ht="12.75" customHeight="1">
      <c r="A242" s="68"/>
      <c r="B242" s="159"/>
      <c r="C242" s="125"/>
      <c r="D242" s="125"/>
      <c r="E242" s="135"/>
      <c r="F242" s="136"/>
      <c r="G242" s="124"/>
      <c r="H242" s="124"/>
      <c r="I242" s="125"/>
      <c r="J242" s="124"/>
      <c r="K242" s="124"/>
      <c r="L242" s="124"/>
      <c r="M242" s="124"/>
      <c r="N242" s="124"/>
      <c r="O242" s="125"/>
      <c r="P242" s="136"/>
      <c r="Q242" s="137"/>
      <c r="R242" s="130"/>
      <c r="S242" s="110"/>
      <c r="T242" s="72"/>
      <c r="U242" s="14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112"/>
    </row>
    <row r="243" ht="12.75" customHeight="1">
      <c r="A243" s="68"/>
      <c r="B243" t="s" s="94">
        <v>445</v>
      </c>
      <c r="C243" s="95">
        <v>10</v>
      </c>
      <c r="D243" t="s" s="96">
        <v>446</v>
      </c>
      <c r="E243" s="97">
        <v>170</v>
      </c>
      <c r="F243" s="98">
        <f>SUM(G243:O243)</f>
        <v>0</v>
      </c>
      <c r="G243" s="99"/>
      <c r="H243" s="100"/>
      <c r="I243" s="101"/>
      <c r="J243" s="102"/>
      <c r="K243" s="103"/>
      <c r="L243" s="104"/>
      <c r="M243" s="105"/>
      <c r="N243" s="106"/>
      <c r="O243" s="107"/>
      <c r="P243" s="98">
        <f>F243*C243</f>
        <v>0</v>
      </c>
      <c r="Q243" s="108">
        <f>F243*E243</f>
        <v>0</v>
      </c>
      <c r="R243" s="148">
        <v>9.6</v>
      </c>
      <c r="S243" s="110">
        <f>R243*F243</f>
        <v>0</v>
      </c>
      <c r="T243" s="72"/>
      <c r="U243" s="111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112"/>
    </row>
    <row r="244" ht="12.75" customHeight="1">
      <c r="A244" s="68"/>
      <c r="B244" t="s" s="94">
        <v>447</v>
      </c>
      <c r="C244" s="95">
        <v>10</v>
      </c>
      <c r="D244" t="s" s="96">
        <v>448</v>
      </c>
      <c r="E244" s="97">
        <v>113</v>
      </c>
      <c r="F244" s="98">
        <f>SUM(G244:O244)</f>
        <v>0</v>
      </c>
      <c r="G244" s="99"/>
      <c r="H244" s="100"/>
      <c r="I244" s="101"/>
      <c r="J244" s="102"/>
      <c r="K244" s="103"/>
      <c r="L244" s="104"/>
      <c r="M244" s="105"/>
      <c r="N244" s="106"/>
      <c r="O244" s="107"/>
      <c r="P244" s="98">
        <f>F244*C244</f>
        <v>0</v>
      </c>
      <c r="Q244" s="108">
        <f>F244*E244</f>
        <v>0</v>
      </c>
      <c r="R244" s="109">
        <v>4.46</v>
      </c>
      <c r="S244" s="110">
        <f>R244*F244</f>
        <v>0</v>
      </c>
      <c r="T244" s="72"/>
      <c r="U244" s="111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112"/>
    </row>
    <row r="245" ht="12.75" customHeight="1">
      <c r="A245" s="68"/>
      <c r="B245" t="s" s="94">
        <v>449</v>
      </c>
      <c r="C245" s="95">
        <v>10</v>
      </c>
      <c r="D245" t="s" s="96">
        <v>450</v>
      </c>
      <c r="E245" s="97">
        <v>88</v>
      </c>
      <c r="F245" s="98">
        <f>SUM(G245:O245)</f>
        <v>0</v>
      </c>
      <c r="G245" s="99"/>
      <c r="H245" s="100"/>
      <c r="I245" s="101"/>
      <c r="J245" s="102"/>
      <c r="K245" s="103"/>
      <c r="L245" s="104"/>
      <c r="M245" s="105"/>
      <c r="N245" s="106"/>
      <c r="O245" s="107"/>
      <c r="P245" s="98">
        <f>F245*C245</f>
        <v>0</v>
      </c>
      <c r="Q245" s="108">
        <f>F245*E245</f>
        <v>0</v>
      </c>
      <c r="R245" s="109">
        <v>3.71</v>
      </c>
      <c r="S245" s="110">
        <f>R245*F245</f>
        <v>0</v>
      </c>
      <c r="T245" s="72"/>
      <c r="U245" s="111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112"/>
    </row>
    <row r="246" ht="12.75" customHeight="1">
      <c r="A246" s="68"/>
      <c r="B246" t="s" s="94">
        <v>451</v>
      </c>
      <c r="C246" s="95">
        <v>10</v>
      </c>
      <c r="D246" t="s" s="96">
        <v>452</v>
      </c>
      <c r="E246" s="97">
        <v>118</v>
      </c>
      <c r="F246" s="98">
        <f>SUM(G246:O246)</f>
        <v>0</v>
      </c>
      <c r="G246" s="99"/>
      <c r="H246" s="100"/>
      <c r="I246" s="101"/>
      <c r="J246" s="102"/>
      <c r="K246" s="103"/>
      <c r="L246" s="104"/>
      <c r="M246" s="105"/>
      <c r="N246" s="106"/>
      <c r="O246" s="107"/>
      <c r="P246" s="98">
        <f>F246*C246</f>
        <v>0</v>
      </c>
      <c r="Q246" s="108">
        <f>F246*E246</f>
        <v>0</v>
      </c>
      <c r="R246" s="109">
        <v>6.38</v>
      </c>
      <c r="S246" s="110">
        <f>R246*F246</f>
        <v>0</v>
      </c>
      <c r="T246" s="72"/>
      <c r="U246" s="111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112"/>
    </row>
    <row r="247" ht="12.75" customHeight="1">
      <c r="A247" t="s" s="68">
        <v>57</v>
      </c>
      <c r="B247" t="s" s="94">
        <v>453</v>
      </c>
      <c r="C247" s="95">
        <v>10</v>
      </c>
      <c r="D247" t="s" s="96">
        <v>454</v>
      </c>
      <c r="E247" s="97">
        <v>134</v>
      </c>
      <c r="F247" s="98">
        <f>SUM(G247:O247)</f>
        <v>0</v>
      </c>
      <c r="G247" s="99"/>
      <c r="H247" s="100"/>
      <c r="I247" s="101"/>
      <c r="J247" s="102"/>
      <c r="K247" s="103"/>
      <c r="L247" s="104"/>
      <c r="M247" s="105"/>
      <c r="N247" s="106"/>
      <c r="O247" s="107"/>
      <c r="P247" s="98">
        <f>F247*C247</f>
        <v>0</v>
      </c>
      <c r="Q247" s="108">
        <f>F247*E247</f>
        <v>0</v>
      </c>
      <c r="R247" s="109">
        <v>6.91</v>
      </c>
      <c r="S247" s="110">
        <f>R247*F247</f>
        <v>0</v>
      </c>
      <c r="T247" s="72"/>
      <c r="U247" s="111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112"/>
    </row>
    <row r="248" ht="12.75" customHeight="1">
      <c r="A248" s="68"/>
      <c r="B248" s="127"/>
      <c r="C248" s="128"/>
      <c r="D248" s="128"/>
      <c r="E248" s="129">
        <v>0</v>
      </c>
      <c r="F248" s="136"/>
      <c r="G248" s="124"/>
      <c r="H248" s="124"/>
      <c r="I248" s="125"/>
      <c r="J248" s="124"/>
      <c r="K248" s="124"/>
      <c r="L248" s="124"/>
      <c r="M248" s="124"/>
      <c r="N248" s="124"/>
      <c r="O248" s="125"/>
      <c r="P248" s="136"/>
      <c r="Q248" s="137"/>
      <c r="R248" s="130"/>
      <c r="S248" s="110"/>
      <c r="T248" s="72"/>
      <c r="U248" s="111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112"/>
    </row>
    <row r="249" ht="12.75" customHeight="1">
      <c r="A249" s="68"/>
      <c r="B249" t="s" s="94">
        <v>455</v>
      </c>
      <c r="C249" s="95">
        <v>10</v>
      </c>
      <c r="D249" t="s" s="96">
        <v>456</v>
      </c>
      <c r="E249" s="97">
        <v>67</v>
      </c>
      <c r="F249" s="98">
        <f>SUM(G249:O249)</f>
        <v>0</v>
      </c>
      <c r="G249" s="99"/>
      <c r="H249" s="100"/>
      <c r="I249" s="101"/>
      <c r="J249" s="102"/>
      <c r="K249" s="103"/>
      <c r="L249" s="104"/>
      <c r="M249" s="105"/>
      <c r="N249" s="106"/>
      <c r="O249" s="107"/>
      <c r="P249" s="98">
        <f>F249*C249</f>
        <v>0</v>
      </c>
      <c r="Q249" s="108">
        <f>F249*E249</f>
        <v>0</v>
      </c>
      <c r="R249" s="109">
        <v>1.64</v>
      </c>
      <c r="S249" s="110">
        <f>R249*F249</f>
        <v>0</v>
      </c>
      <c r="T249" s="72"/>
      <c r="U249" s="111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112"/>
    </row>
    <row r="250" ht="12.75" customHeight="1">
      <c r="A250" s="68"/>
      <c r="B250" t="s" s="94">
        <v>457</v>
      </c>
      <c r="C250" s="95">
        <v>10</v>
      </c>
      <c r="D250" t="s" s="96">
        <v>458</v>
      </c>
      <c r="E250" s="97">
        <v>113</v>
      </c>
      <c r="F250" s="98">
        <f>SUM(G250:O250)</f>
        <v>0</v>
      </c>
      <c r="G250" s="99"/>
      <c r="H250" s="100"/>
      <c r="I250" s="101"/>
      <c r="J250" s="102"/>
      <c r="K250" s="103"/>
      <c r="L250" s="104"/>
      <c r="M250" s="105"/>
      <c r="N250" s="106"/>
      <c r="O250" s="107"/>
      <c r="P250" s="98">
        <f>F250*C250</f>
        <v>0</v>
      </c>
      <c r="Q250" s="108">
        <f>F250*E250</f>
        <v>0</v>
      </c>
      <c r="R250" s="109">
        <v>5.5</v>
      </c>
      <c r="S250" s="110">
        <f>R250*F250</f>
        <v>0</v>
      </c>
      <c r="T250" s="72"/>
      <c r="U250" s="111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112"/>
    </row>
    <row r="251" ht="12.75" customHeight="1">
      <c r="A251" s="68"/>
      <c r="B251" s="121"/>
      <c r="C251" s="122"/>
      <c r="D251" s="122"/>
      <c r="E251" s="123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6"/>
      <c r="R251" s="14"/>
      <c r="S251" s="14"/>
      <c r="T251" s="72"/>
      <c r="U251" s="14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112"/>
    </row>
    <row r="252" ht="12.75" customHeight="1">
      <c r="A252" s="68"/>
      <c r="B252" t="s" s="94">
        <v>459</v>
      </c>
      <c r="C252" s="95">
        <v>20</v>
      </c>
      <c r="D252" t="s" s="96">
        <v>460</v>
      </c>
      <c r="E252" s="97">
        <v>113</v>
      </c>
      <c r="F252" s="98">
        <f>SUM(G252:O252)</f>
        <v>0</v>
      </c>
      <c r="G252" s="99"/>
      <c r="H252" s="100"/>
      <c r="I252" s="101"/>
      <c r="J252" s="102"/>
      <c r="K252" s="103"/>
      <c r="L252" s="104"/>
      <c r="M252" s="105"/>
      <c r="N252" s="106"/>
      <c r="O252" s="107"/>
      <c r="P252" s="98">
        <f>F252*C252</f>
        <v>0</v>
      </c>
      <c r="Q252" s="108">
        <f>F252*E252</f>
        <v>0</v>
      </c>
      <c r="R252" s="109">
        <v>2.96</v>
      </c>
      <c r="S252" s="110">
        <f>R252*F252</f>
        <v>0</v>
      </c>
      <c r="T252" s="72"/>
      <c r="U252" s="111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112"/>
    </row>
    <row r="253" ht="12.75" customHeight="1">
      <c r="A253" s="68"/>
      <c r="B253" s="127"/>
      <c r="C253" s="128"/>
      <c r="D253" s="128"/>
      <c r="E253" s="129"/>
      <c r="F253" s="136"/>
      <c r="G253" s="122"/>
      <c r="H253" s="122"/>
      <c r="I253" s="122"/>
      <c r="J253" s="122"/>
      <c r="K253" s="122"/>
      <c r="L253" s="122"/>
      <c r="M253" s="122"/>
      <c r="N253" s="122"/>
      <c r="O253" s="125"/>
      <c r="P253" s="136"/>
      <c r="Q253" s="137"/>
      <c r="R253" s="130"/>
      <c r="S253" s="110"/>
      <c r="T253" s="72"/>
      <c r="U253" s="14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112"/>
    </row>
    <row r="254" ht="12.75" customHeight="1">
      <c r="A254" s="68"/>
      <c r="B254" t="s" s="94">
        <v>461</v>
      </c>
      <c r="C254" s="95">
        <v>3</v>
      </c>
      <c r="D254" t="s" s="96">
        <v>462</v>
      </c>
      <c r="E254" s="97">
        <v>339</v>
      </c>
      <c r="F254" s="98">
        <f>SUM(G254:O254)</f>
        <v>0</v>
      </c>
      <c r="G254" s="99"/>
      <c r="H254" s="100"/>
      <c r="I254" s="101"/>
      <c r="J254" s="102"/>
      <c r="K254" s="103"/>
      <c r="L254" s="104"/>
      <c r="M254" s="105"/>
      <c r="N254" s="106"/>
      <c r="O254" s="107"/>
      <c r="P254" s="98">
        <f>F254*C254</f>
        <v>0</v>
      </c>
      <c r="Q254" s="108">
        <f>F254*E254</f>
        <v>0</v>
      </c>
      <c r="R254" s="109">
        <v>22.66</v>
      </c>
      <c r="S254" s="110">
        <f>R254*F254</f>
        <v>0</v>
      </c>
      <c r="T254" s="72"/>
      <c r="U254" s="111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112"/>
    </row>
    <row r="255" ht="12.75" customHeight="1">
      <c r="A255" s="68"/>
      <c r="B255" t="s" s="138">
        <v>463</v>
      </c>
      <c r="C255" s="139">
        <v>1</v>
      </c>
      <c r="D255" t="s" s="140">
        <v>464</v>
      </c>
      <c r="E255" s="141">
        <v>98</v>
      </c>
      <c r="F255" s="117">
        <f>SUM(G255:O255)</f>
        <v>0</v>
      </c>
      <c r="G255" s="142"/>
      <c r="H255" s="142"/>
      <c r="I255" s="143"/>
      <c r="J255" s="142"/>
      <c r="K255" s="142"/>
      <c r="L255" s="142"/>
      <c r="M255" s="142"/>
      <c r="N255" s="142"/>
      <c r="O255" s="143"/>
      <c r="P255" s="144">
        <f>F255*C255</f>
        <v>0</v>
      </c>
      <c r="Q255" s="145">
        <f>F255*E255</f>
        <v>0</v>
      </c>
      <c r="R255" s="109">
        <v>5.28</v>
      </c>
      <c r="S255" s="110">
        <f>R255*F255</f>
        <v>0</v>
      </c>
      <c r="T255" s="72"/>
      <c r="U255" s="111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112"/>
    </row>
    <row r="256" ht="12.75" customHeight="1">
      <c r="A256" s="68"/>
      <c r="B256" t="s" s="138">
        <v>465</v>
      </c>
      <c r="C256" s="139">
        <v>1</v>
      </c>
      <c r="D256" t="s" s="140">
        <v>466</v>
      </c>
      <c r="E256" s="141">
        <v>118</v>
      </c>
      <c r="F256" s="117">
        <f>SUM(G256:O256)</f>
        <v>0</v>
      </c>
      <c r="G256" s="142"/>
      <c r="H256" s="142"/>
      <c r="I256" s="143"/>
      <c r="J256" s="142"/>
      <c r="K256" s="142"/>
      <c r="L256" s="142"/>
      <c r="M256" s="142"/>
      <c r="N256" s="142"/>
      <c r="O256" s="143"/>
      <c r="P256" s="144">
        <f>F256*C256</f>
        <v>0</v>
      </c>
      <c r="Q256" s="145">
        <f>F256*E256</f>
        <v>0</v>
      </c>
      <c r="R256" s="109">
        <v>6.76</v>
      </c>
      <c r="S256" s="110">
        <f>R256*F256</f>
        <v>0</v>
      </c>
      <c r="T256" s="72"/>
      <c r="U256" s="111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112"/>
    </row>
    <row r="257" ht="12.75" customHeight="1">
      <c r="A257" s="68"/>
      <c r="B257" t="s" s="138">
        <v>467</v>
      </c>
      <c r="C257" s="139">
        <v>1</v>
      </c>
      <c r="D257" t="s" s="140">
        <v>468</v>
      </c>
      <c r="E257" s="141">
        <v>170</v>
      </c>
      <c r="F257" s="117">
        <f>SUM(G257:O257)</f>
        <v>0</v>
      </c>
      <c r="G257" s="142"/>
      <c r="H257" s="142"/>
      <c r="I257" s="143"/>
      <c r="J257" s="142"/>
      <c r="K257" s="142"/>
      <c r="L257" s="142"/>
      <c r="M257" s="142"/>
      <c r="N257" s="142"/>
      <c r="O257" s="143"/>
      <c r="P257" s="144">
        <f>F257*C257</f>
        <v>0</v>
      </c>
      <c r="Q257" s="145">
        <f>F257*E257</f>
        <v>0</v>
      </c>
      <c r="R257" s="109">
        <v>10.62</v>
      </c>
      <c r="S257" s="110">
        <f>R257*F257</f>
        <v>0</v>
      </c>
      <c r="T257" s="72"/>
      <c r="U257" s="111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112"/>
    </row>
    <row r="258" ht="12.75" customHeight="1">
      <c r="A258" s="68"/>
      <c r="B258" t="s" s="94">
        <v>469</v>
      </c>
      <c r="C258" s="95">
        <v>3</v>
      </c>
      <c r="D258" t="s" s="96">
        <v>470</v>
      </c>
      <c r="E258" s="97">
        <v>380</v>
      </c>
      <c r="F258" s="98">
        <f>SUM(G258:O258)</f>
        <v>0</v>
      </c>
      <c r="G258" s="99"/>
      <c r="H258" s="100"/>
      <c r="I258" s="101"/>
      <c r="J258" s="102"/>
      <c r="K258" s="103"/>
      <c r="L258" s="104"/>
      <c r="M258" s="105"/>
      <c r="N258" s="106"/>
      <c r="O258" s="107"/>
      <c r="P258" s="98">
        <f>F258*C258</f>
        <v>0</v>
      </c>
      <c r="Q258" s="108">
        <f>F258*E258</f>
        <v>0</v>
      </c>
      <c r="R258" s="109">
        <v>27.82</v>
      </c>
      <c r="S258" s="110">
        <f>R258*F258</f>
        <v>0</v>
      </c>
      <c r="T258" s="72"/>
      <c r="U258" s="111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112"/>
    </row>
    <row r="259" ht="12.75" customHeight="1">
      <c r="A259" s="68"/>
      <c r="B259" t="s" s="138">
        <v>471</v>
      </c>
      <c r="C259" s="139">
        <v>1</v>
      </c>
      <c r="D259" t="s" s="140">
        <v>472</v>
      </c>
      <c r="E259" s="141">
        <v>134</v>
      </c>
      <c r="F259" s="117">
        <f>SUM(G259:O259)</f>
        <v>0</v>
      </c>
      <c r="G259" s="142"/>
      <c r="H259" s="142"/>
      <c r="I259" s="143"/>
      <c r="J259" s="142"/>
      <c r="K259" s="142"/>
      <c r="L259" s="142"/>
      <c r="M259" s="142"/>
      <c r="N259" s="142"/>
      <c r="O259" s="143"/>
      <c r="P259" s="144">
        <f>F259*C259</f>
        <v>0</v>
      </c>
      <c r="Q259" s="145">
        <f>F259*E259</f>
        <v>0</v>
      </c>
      <c r="R259" s="109">
        <v>8.99</v>
      </c>
      <c r="S259" s="110">
        <f>R259*F259</f>
        <v>0</v>
      </c>
      <c r="T259" s="72"/>
      <c r="U259" s="111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112"/>
    </row>
    <row r="260" ht="12.75" customHeight="1">
      <c r="A260" s="68"/>
      <c r="B260" t="s" s="138">
        <v>473</v>
      </c>
      <c r="C260" s="139">
        <v>1</v>
      </c>
      <c r="D260" t="s" s="140">
        <v>474</v>
      </c>
      <c r="E260" s="141">
        <v>149</v>
      </c>
      <c r="F260" s="144">
        <f>SUM(G260:O260)</f>
        <v>0</v>
      </c>
      <c r="G260" s="142"/>
      <c r="H260" s="142"/>
      <c r="I260" s="143"/>
      <c r="J260" s="142"/>
      <c r="K260" s="142"/>
      <c r="L260" s="142"/>
      <c r="M260" s="142"/>
      <c r="N260" s="142"/>
      <c r="O260" s="143"/>
      <c r="P260" s="144">
        <f>F260*C260</f>
        <v>0</v>
      </c>
      <c r="Q260" s="145">
        <f>F260*E260</f>
        <v>0</v>
      </c>
      <c r="R260" s="109">
        <v>9.51</v>
      </c>
      <c r="S260" s="110">
        <f>R260*F260</f>
        <v>0</v>
      </c>
      <c r="T260" s="72"/>
      <c r="U260" s="111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112"/>
    </row>
    <row r="261" ht="12.75" customHeight="1">
      <c r="A261" s="68"/>
      <c r="B261" t="s" s="138">
        <v>475</v>
      </c>
      <c r="C261" s="139">
        <v>1</v>
      </c>
      <c r="D261" t="s" s="140">
        <v>476</v>
      </c>
      <c r="E261" s="141">
        <v>149</v>
      </c>
      <c r="F261" s="144">
        <f>SUM(G261:O261)</f>
        <v>0</v>
      </c>
      <c r="G261" s="142"/>
      <c r="H261" s="142"/>
      <c r="I261" s="143"/>
      <c r="J261" s="142"/>
      <c r="K261" s="142"/>
      <c r="L261" s="142"/>
      <c r="M261" s="142"/>
      <c r="N261" s="142"/>
      <c r="O261" s="143"/>
      <c r="P261" s="144">
        <f>F261*C261</f>
        <v>0</v>
      </c>
      <c r="Q261" s="145">
        <f>F261*E261</f>
        <v>0</v>
      </c>
      <c r="R261" s="109">
        <v>9.32</v>
      </c>
      <c r="S261" s="110">
        <f>R261*F261</f>
        <v>0</v>
      </c>
      <c r="T261" s="72"/>
      <c r="U261" s="111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112"/>
    </row>
    <row r="262" ht="12.75" customHeight="1">
      <c r="A262" s="68"/>
      <c r="B262" t="s" s="94">
        <v>477</v>
      </c>
      <c r="C262" s="95">
        <v>3</v>
      </c>
      <c r="D262" t="s" s="96">
        <v>478</v>
      </c>
      <c r="E262" s="97">
        <v>329</v>
      </c>
      <c r="F262" s="98">
        <f>SUM(G262:O262)</f>
        <v>0</v>
      </c>
      <c r="G262" s="99"/>
      <c r="H262" s="100"/>
      <c r="I262" s="101"/>
      <c r="J262" s="102"/>
      <c r="K262" s="103"/>
      <c r="L262" s="104"/>
      <c r="M262" s="105"/>
      <c r="N262" s="106"/>
      <c r="O262" s="107"/>
      <c r="P262" s="98">
        <f>F262*C262</f>
        <v>0</v>
      </c>
      <c r="Q262" s="108">
        <f>F262*E262</f>
        <v>0</v>
      </c>
      <c r="R262" s="160">
        <v>22.62</v>
      </c>
      <c r="S262" s="110">
        <f>R262*F262</f>
        <v>0</v>
      </c>
      <c r="T262" s="72"/>
      <c r="U262" s="111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112"/>
    </row>
    <row r="263" ht="12.75" customHeight="1">
      <c r="A263" s="68"/>
      <c r="B263" t="s" s="138">
        <v>479</v>
      </c>
      <c r="C263" s="139">
        <v>1</v>
      </c>
      <c r="D263" t="s" s="140">
        <v>480</v>
      </c>
      <c r="E263" s="141">
        <v>98</v>
      </c>
      <c r="F263" s="117">
        <f>SUM(G263:O263)</f>
        <v>0</v>
      </c>
      <c r="G263" s="142"/>
      <c r="H263" s="142"/>
      <c r="I263" s="143"/>
      <c r="J263" s="142"/>
      <c r="K263" s="142"/>
      <c r="L263" s="142"/>
      <c r="M263" s="142"/>
      <c r="N263" s="142"/>
      <c r="O263" s="143"/>
      <c r="P263" s="144">
        <f>F263*C263</f>
        <v>0</v>
      </c>
      <c r="Q263" s="145">
        <f>F263*E263</f>
        <v>0</v>
      </c>
      <c r="R263" s="109">
        <v>5.36</v>
      </c>
      <c r="S263" s="110">
        <f>R263*F263</f>
        <v>0</v>
      </c>
      <c r="T263" s="72"/>
      <c r="U263" s="111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112"/>
    </row>
    <row r="264" ht="12.75" customHeight="1">
      <c r="A264" s="68"/>
      <c r="B264" t="s" s="138">
        <v>481</v>
      </c>
      <c r="C264" s="139">
        <v>1</v>
      </c>
      <c r="D264" t="s" s="140">
        <v>482</v>
      </c>
      <c r="E264" s="141">
        <v>124</v>
      </c>
      <c r="F264" s="144">
        <f>SUM(G264:O264)</f>
        <v>0</v>
      </c>
      <c r="G264" s="142"/>
      <c r="H264" s="142"/>
      <c r="I264" s="143"/>
      <c r="J264" s="142"/>
      <c r="K264" s="142"/>
      <c r="L264" s="142"/>
      <c r="M264" s="142"/>
      <c r="N264" s="142"/>
      <c r="O264" s="143"/>
      <c r="P264" s="144">
        <f>F264*C264</f>
        <v>0</v>
      </c>
      <c r="Q264" s="145">
        <f>F264*E264</f>
        <v>0</v>
      </c>
      <c r="R264" s="109">
        <v>7.75</v>
      </c>
      <c r="S264" s="110">
        <f>R264*F264</f>
        <v>0</v>
      </c>
      <c r="T264" s="72"/>
      <c r="U264" s="111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112"/>
    </row>
    <row r="265" ht="12.75" customHeight="1">
      <c r="A265" s="68"/>
      <c r="B265" t="s" s="138">
        <v>483</v>
      </c>
      <c r="C265" s="139">
        <v>1</v>
      </c>
      <c r="D265" t="s" s="140">
        <v>484</v>
      </c>
      <c r="E265" s="141">
        <v>144</v>
      </c>
      <c r="F265" s="144">
        <f>SUM(G265:O265)</f>
        <v>0</v>
      </c>
      <c r="G265" s="142"/>
      <c r="H265" s="142"/>
      <c r="I265" s="143"/>
      <c r="J265" s="142"/>
      <c r="K265" s="142"/>
      <c r="L265" s="142"/>
      <c r="M265" s="142"/>
      <c r="N265" s="142"/>
      <c r="O265" s="143"/>
      <c r="P265" s="144">
        <f>F265*C265</f>
        <v>0</v>
      </c>
      <c r="Q265" s="145">
        <f>F265*E265</f>
        <v>0</v>
      </c>
      <c r="R265" s="109">
        <v>9.51</v>
      </c>
      <c r="S265" s="110">
        <f>R265*F265</f>
        <v>0</v>
      </c>
      <c r="T265" s="72"/>
      <c r="U265" s="111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112"/>
    </row>
    <row r="266" ht="12.75" customHeight="1">
      <c r="A266" s="68"/>
      <c r="B266" s="121"/>
      <c r="C266" s="122"/>
      <c r="D266" s="122"/>
      <c r="E266" s="123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6"/>
      <c r="R266" s="14"/>
      <c r="S266" s="14"/>
      <c r="T266" s="72"/>
      <c r="U266" s="14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112"/>
    </row>
    <row r="267" ht="12.75" customHeight="1">
      <c r="A267" s="68"/>
      <c r="B267" t="s" s="94">
        <v>485</v>
      </c>
      <c r="C267" s="95">
        <v>4</v>
      </c>
      <c r="D267" t="s" s="96">
        <v>486</v>
      </c>
      <c r="E267" s="97">
        <v>165</v>
      </c>
      <c r="F267" s="98">
        <f>SUM(G267:O267)</f>
        <v>0</v>
      </c>
      <c r="G267" s="99"/>
      <c r="H267" s="100"/>
      <c r="I267" s="101"/>
      <c r="J267" s="102"/>
      <c r="K267" s="103"/>
      <c r="L267" s="104"/>
      <c r="M267" s="105"/>
      <c r="N267" s="106"/>
      <c r="O267" s="107"/>
      <c r="P267" s="98">
        <f>F267*C267</f>
        <v>0</v>
      </c>
      <c r="Q267" s="108">
        <f>F267*E267</f>
        <v>0</v>
      </c>
      <c r="R267" s="109">
        <v>11.2</v>
      </c>
      <c r="S267" s="110">
        <f>R267*F267</f>
        <v>0</v>
      </c>
      <c r="T267" s="72"/>
      <c r="U267" s="111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112"/>
    </row>
    <row r="268" ht="12.75" customHeight="1">
      <c r="A268" s="68"/>
      <c r="B268" s="121"/>
      <c r="C268" s="122"/>
      <c r="D268" s="122"/>
      <c r="E268" s="123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6"/>
      <c r="R268" s="14"/>
      <c r="S268" s="14"/>
      <c r="T268" s="72"/>
      <c r="U268" s="14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112"/>
    </row>
    <row r="269" ht="12.75" customHeight="1">
      <c r="A269" s="68"/>
      <c r="B269" t="s" s="94">
        <v>487</v>
      </c>
      <c r="C269" s="95">
        <v>5</v>
      </c>
      <c r="D269" t="s" s="96">
        <v>488</v>
      </c>
      <c r="E269" s="97">
        <v>124</v>
      </c>
      <c r="F269" s="98">
        <f>SUM(G269:O269)</f>
        <v>0</v>
      </c>
      <c r="G269" s="99"/>
      <c r="H269" s="100"/>
      <c r="I269" s="101"/>
      <c r="J269" s="102"/>
      <c r="K269" s="103"/>
      <c r="L269" s="104"/>
      <c r="M269" s="105"/>
      <c r="N269" s="106"/>
      <c r="O269" s="107"/>
      <c r="P269" s="98">
        <f>F269*C269</f>
        <v>0</v>
      </c>
      <c r="Q269" s="108">
        <f>F269*E269</f>
        <v>0</v>
      </c>
      <c r="R269" s="109">
        <v>6.65</v>
      </c>
      <c r="S269" s="110">
        <f>R269*F269</f>
        <v>0</v>
      </c>
      <c r="T269" s="72"/>
      <c r="U269" s="111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112"/>
    </row>
    <row r="270" ht="12.75" customHeight="1">
      <c r="A270" s="68"/>
      <c r="B270" s="121"/>
      <c r="C270" s="122"/>
      <c r="D270" s="122"/>
      <c r="E270" s="123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6"/>
      <c r="R270" s="14"/>
      <c r="S270" s="14"/>
      <c r="T270" s="72"/>
      <c r="U270" s="14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112"/>
    </row>
    <row r="271" ht="12.75" customHeight="1">
      <c r="A271" s="68"/>
      <c r="B271" t="s" s="94">
        <v>489</v>
      </c>
      <c r="C271" s="95">
        <v>5</v>
      </c>
      <c r="D271" t="s" s="96">
        <v>490</v>
      </c>
      <c r="E271" s="97">
        <v>77</v>
      </c>
      <c r="F271" s="98">
        <f>SUM(G271:O271)</f>
        <v>0</v>
      </c>
      <c r="G271" s="99"/>
      <c r="H271" s="100"/>
      <c r="I271" s="101"/>
      <c r="J271" s="102"/>
      <c r="K271" s="103"/>
      <c r="L271" s="104"/>
      <c r="M271" s="105"/>
      <c r="N271" s="106"/>
      <c r="O271" s="107"/>
      <c r="P271" s="98">
        <f>F271*C271</f>
        <v>0</v>
      </c>
      <c r="Q271" s="108">
        <f>F271*E271</f>
        <v>0</v>
      </c>
      <c r="R271" s="149">
        <v>3.6</v>
      </c>
      <c r="S271" s="110">
        <f>R271*F271</f>
        <v>0</v>
      </c>
      <c r="T271" s="72"/>
      <c r="U271" s="111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112"/>
    </row>
    <row r="272" ht="12.75" customHeight="1">
      <c r="A272" s="68"/>
      <c r="B272" t="s" s="94">
        <v>491</v>
      </c>
      <c r="C272" s="95">
        <v>5</v>
      </c>
      <c r="D272" t="s" s="96">
        <v>492</v>
      </c>
      <c r="E272" s="97">
        <v>72</v>
      </c>
      <c r="F272" s="98">
        <f>SUM(G272:O272)</f>
        <v>0</v>
      </c>
      <c r="G272" s="99"/>
      <c r="H272" s="100"/>
      <c r="I272" s="101"/>
      <c r="J272" s="102"/>
      <c r="K272" s="103"/>
      <c r="L272" s="104"/>
      <c r="M272" s="105"/>
      <c r="N272" s="106"/>
      <c r="O272" s="107"/>
      <c r="P272" s="98">
        <f>F272*C272</f>
        <v>0</v>
      </c>
      <c r="Q272" s="108">
        <f>F272*E272</f>
        <v>0</v>
      </c>
      <c r="R272" s="149">
        <v>3.15</v>
      </c>
      <c r="S272" s="110">
        <f>R272*F272</f>
        <v>0</v>
      </c>
      <c r="T272" s="72"/>
      <c r="U272" s="111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112"/>
    </row>
    <row r="273" ht="12.75" customHeight="1">
      <c r="A273" s="68"/>
      <c r="B273" t="s" s="94">
        <v>493</v>
      </c>
      <c r="C273" s="95">
        <v>5</v>
      </c>
      <c r="D273" t="s" s="96">
        <v>494</v>
      </c>
      <c r="E273" s="97">
        <v>77</v>
      </c>
      <c r="F273" s="98">
        <f>SUM(G273:O273)</f>
        <v>0</v>
      </c>
      <c r="G273" s="99"/>
      <c r="H273" s="100"/>
      <c r="I273" s="101"/>
      <c r="J273" s="102"/>
      <c r="K273" s="103"/>
      <c r="L273" s="104"/>
      <c r="M273" s="105"/>
      <c r="N273" s="106"/>
      <c r="O273" s="107"/>
      <c r="P273" s="98">
        <f>F273*C273</f>
        <v>0</v>
      </c>
      <c r="Q273" s="108">
        <f>F273*E273</f>
        <v>0</v>
      </c>
      <c r="R273" s="149">
        <v>3.6</v>
      </c>
      <c r="S273" s="110">
        <f>R273*F273</f>
        <v>0</v>
      </c>
      <c r="T273" s="72"/>
      <c r="U273" s="111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112"/>
    </row>
    <row r="274" ht="12.75" customHeight="1">
      <c r="A274" s="68"/>
      <c r="B274" t="s" s="94">
        <v>495</v>
      </c>
      <c r="C274" s="95">
        <v>5</v>
      </c>
      <c r="D274" t="s" s="96">
        <v>496</v>
      </c>
      <c r="E274" s="97">
        <v>93</v>
      </c>
      <c r="F274" s="98">
        <f>SUM(G274:O274)</f>
        <v>0</v>
      </c>
      <c r="G274" s="99"/>
      <c r="H274" s="100"/>
      <c r="I274" s="101"/>
      <c r="J274" s="102"/>
      <c r="K274" s="103"/>
      <c r="L274" s="104"/>
      <c r="M274" s="105"/>
      <c r="N274" s="106"/>
      <c r="O274" s="107"/>
      <c r="P274" s="98">
        <f>F274*C274</f>
        <v>0</v>
      </c>
      <c r="Q274" s="108">
        <f>F274*E274</f>
        <v>0</v>
      </c>
      <c r="R274" s="149">
        <v>4.85</v>
      </c>
      <c r="S274" s="110">
        <f>R274*F274</f>
        <v>0</v>
      </c>
      <c r="T274" s="72"/>
      <c r="U274" s="111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112"/>
    </row>
    <row r="275" ht="12.75" customHeight="1">
      <c r="A275" s="68"/>
      <c r="B275" t="s" s="94">
        <v>497</v>
      </c>
      <c r="C275" s="95">
        <v>5</v>
      </c>
      <c r="D275" t="s" s="96">
        <v>498</v>
      </c>
      <c r="E275" s="97">
        <v>93</v>
      </c>
      <c r="F275" s="98">
        <f>SUM(G275:O275)</f>
        <v>0</v>
      </c>
      <c r="G275" s="99"/>
      <c r="H275" s="100"/>
      <c r="I275" s="101"/>
      <c r="J275" s="102"/>
      <c r="K275" s="103"/>
      <c r="L275" s="104"/>
      <c r="M275" s="105"/>
      <c r="N275" s="106"/>
      <c r="O275" s="107"/>
      <c r="P275" s="98">
        <f>F275*C275</f>
        <v>0</v>
      </c>
      <c r="Q275" s="108">
        <f>F275*E275</f>
        <v>0</v>
      </c>
      <c r="R275" s="109">
        <v>4.42</v>
      </c>
      <c r="S275" s="110">
        <f>R275*F275</f>
        <v>0</v>
      </c>
      <c r="T275" s="72"/>
      <c r="U275" s="111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112"/>
    </row>
    <row r="276" ht="12.75" customHeight="1">
      <c r="A276" s="68"/>
      <c r="B276" t="s" s="94">
        <v>499</v>
      </c>
      <c r="C276" s="95">
        <v>5</v>
      </c>
      <c r="D276" t="s" s="96">
        <v>500</v>
      </c>
      <c r="E276" s="97">
        <v>124</v>
      </c>
      <c r="F276" s="98">
        <f>SUM(G276:O276)</f>
        <v>0</v>
      </c>
      <c r="G276" s="99"/>
      <c r="H276" s="100"/>
      <c r="I276" s="101"/>
      <c r="J276" s="102"/>
      <c r="K276" s="103"/>
      <c r="L276" s="104"/>
      <c r="M276" s="105"/>
      <c r="N276" s="106"/>
      <c r="O276" s="107"/>
      <c r="P276" s="98">
        <f>F276*C276</f>
        <v>0</v>
      </c>
      <c r="Q276" s="108">
        <f>F276*E276</f>
        <v>0</v>
      </c>
      <c r="R276" s="148">
        <v>7.09</v>
      </c>
      <c r="S276" s="110">
        <f>R276*F276</f>
        <v>0</v>
      </c>
      <c r="T276" s="72"/>
      <c r="U276" s="111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112"/>
    </row>
    <row r="277" ht="12.75" customHeight="1">
      <c r="A277" s="68"/>
      <c r="B277" t="s" s="94">
        <v>501</v>
      </c>
      <c r="C277" s="95">
        <v>5</v>
      </c>
      <c r="D277" t="s" s="96">
        <v>502</v>
      </c>
      <c r="E277" s="97">
        <v>67</v>
      </c>
      <c r="F277" s="98">
        <f>SUM(G277:O277)</f>
        <v>0</v>
      </c>
      <c r="G277" s="99"/>
      <c r="H277" s="100"/>
      <c r="I277" s="101"/>
      <c r="J277" s="102"/>
      <c r="K277" s="103"/>
      <c r="L277" s="104"/>
      <c r="M277" s="105"/>
      <c r="N277" s="106"/>
      <c r="O277" s="107"/>
      <c r="P277" s="98">
        <f>F277*C277</f>
        <v>0</v>
      </c>
      <c r="Q277" s="108">
        <f>F277*E277</f>
        <v>0</v>
      </c>
      <c r="R277" s="109">
        <v>3.5</v>
      </c>
      <c r="S277" s="110">
        <f>R277*F277</f>
        <v>0</v>
      </c>
      <c r="T277" s="72"/>
      <c r="U277" s="111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112"/>
    </row>
    <row r="278" ht="12.75" customHeight="1">
      <c r="A278" s="68"/>
      <c r="B278" t="s" s="94">
        <v>503</v>
      </c>
      <c r="C278" s="95">
        <v>5</v>
      </c>
      <c r="D278" t="s" s="96">
        <v>504</v>
      </c>
      <c r="E278" s="97">
        <v>108</v>
      </c>
      <c r="F278" s="98">
        <f>SUM(G278:O278)</f>
        <v>0</v>
      </c>
      <c r="G278" s="99"/>
      <c r="H278" s="100"/>
      <c r="I278" s="101"/>
      <c r="J278" s="102"/>
      <c r="K278" s="103"/>
      <c r="L278" s="104"/>
      <c r="M278" s="105"/>
      <c r="N278" s="106"/>
      <c r="O278" s="107"/>
      <c r="P278" s="98">
        <f>F278*C278</f>
        <v>0</v>
      </c>
      <c r="Q278" s="108">
        <f>F278*E278</f>
        <v>0</v>
      </c>
      <c r="R278" s="109">
        <v>6.19</v>
      </c>
      <c r="S278" s="110">
        <f>R278*F278</f>
        <v>0</v>
      </c>
      <c r="T278" s="72"/>
      <c r="U278" s="111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112"/>
    </row>
    <row r="279" ht="12.75" customHeight="1">
      <c r="A279" s="68"/>
      <c r="B279" t="s" s="94">
        <v>505</v>
      </c>
      <c r="C279" s="95">
        <v>5</v>
      </c>
      <c r="D279" t="s" s="96">
        <v>506</v>
      </c>
      <c r="E279" s="97">
        <v>103</v>
      </c>
      <c r="F279" s="98">
        <f>SUM(G279:O279)</f>
        <v>0</v>
      </c>
      <c r="G279" s="99"/>
      <c r="H279" s="100"/>
      <c r="I279" s="101"/>
      <c r="J279" s="102"/>
      <c r="K279" s="103"/>
      <c r="L279" s="104"/>
      <c r="M279" s="105"/>
      <c r="N279" s="106"/>
      <c r="O279" s="107"/>
      <c r="P279" s="98">
        <f>F279*C279</f>
        <v>0</v>
      </c>
      <c r="Q279" s="108">
        <f>F279*E279</f>
        <v>0</v>
      </c>
      <c r="R279" s="109">
        <v>5.99</v>
      </c>
      <c r="S279" s="110">
        <f>R279*F279</f>
        <v>0</v>
      </c>
      <c r="T279" s="72"/>
      <c r="U279" s="111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112"/>
    </row>
    <row r="280" ht="12.75" customHeight="1">
      <c r="A280" s="68"/>
      <c r="B280" t="s" s="94">
        <v>507</v>
      </c>
      <c r="C280" s="95">
        <v>5</v>
      </c>
      <c r="D280" t="s" s="96">
        <v>508</v>
      </c>
      <c r="E280" s="97">
        <v>98</v>
      </c>
      <c r="F280" s="98">
        <f>SUM(G280:O280)</f>
        <v>0</v>
      </c>
      <c r="G280" s="99"/>
      <c r="H280" s="100"/>
      <c r="I280" s="101"/>
      <c r="J280" s="102"/>
      <c r="K280" s="103"/>
      <c r="L280" s="104"/>
      <c r="M280" s="105"/>
      <c r="N280" s="106"/>
      <c r="O280" s="107"/>
      <c r="P280" s="98">
        <f>F280*C280</f>
        <v>0</v>
      </c>
      <c r="Q280" s="108">
        <f>F280*E280</f>
        <v>0</v>
      </c>
      <c r="R280" s="109">
        <v>5.08</v>
      </c>
      <c r="S280" s="110">
        <f>R280*F280</f>
        <v>0</v>
      </c>
      <c r="T280" s="72"/>
      <c r="U280" s="111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112"/>
    </row>
    <row r="281" ht="12.75" customHeight="1">
      <c r="A281" s="68"/>
      <c r="B281" t="s" s="94">
        <v>509</v>
      </c>
      <c r="C281" s="95">
        <v>10</v>
      </c>
      <c r="D281" t="s" s="96">
        <v>510</v>
      </c>
      <c r="E281" s="97">
        <v>139</v>
      </c>
      <c r="F281" s="98">
        <f>SUM(G281:O281)</f>
        <v>0</v>
      </c>
      <c r="G281" s="99"/>
      <c r="H281" s="100"/>
      <c r="I281" s="101"/>
      <c r="J281" s="102"/>
      <c r="K281" s="103"/>
      <c r="L281" s="104"/>
      <c r="M281" s="105"/>
      <c r="N281" s="106"/>
      <c r="O281" s="107"/>
      <c r="P281" s="98">
        <f>F281*C281</f>
        <v>0</v>
      </c>
      <c r="Q281" s="108">
        <f>F281*E281</f>
        <v>0</v>
      </c>
      <c r="R281" s="109">
        <v>8.65</v>
      </c>
      <c r="S281" s="110">
        <f>R281*F281</f>
        <v>0</v>
      </c>
      <c r="T281" s="72"/>
      <c r="U281" s="111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112"/>
    </row>
    <row r="282" ht="12.75" customHeight="1">
      <c r="A282" s="68"/>
      <c r="B282" s="121"/>
      <c r="C282" s="122"/>
      <c r="D282" s="122"/>
      <c r="E282" s="123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6"/>
      <c r="R282" s="14"/>
      <c r="S282" s="14"/>
      <c r="T282" s="72"/>
      <c r="U282" s="14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112"/>
    </row>
    <row r="283" ht="12.75" customHeight="1">
      <c r="A283" s="68"/>
      <c r="B283" t="s" s="94">
        <v>511</v>
      </c>
      <c r="C283" s="95">
        <v>10</v>
      </c>
      <c r="D283" t="s" s="96">
        <v>512</v>
      </c>
      <c r="E283" s="97">
        <v>72</v>
      </c>
      <c r="F283" s="98">
        <f>SUM(G283:O283)</f>
        <v>0</v>
      </c>
      <c r="G283" s="99"/>
      <c r="H283" s="100"/>
      <c r="I283" s="101"/>
      <c r="J283" s="102"/>
      <c r="K283" s="103"/>
      <c r="L283" s="104"/>
      <c r="M283" s="105"/>
      <c r="N283" s="106"/>
      <c r="O283" s="107"/>
      <c r="P283" s="98">
        <f>F283*C283</f>
        <v>0</v>
      </c>
      <c r="Q283" s="108">
        <f>F283*E283</f>
        <v>0</v>
      </c>
      <c r="R283" s="149">
        <v>2.45</v>
      </c>
      <c r="S283" s="110">
        <f>R283*F283</f>
        <v>0</v>
      </c>
      <c r="T283" s="72"/>
      <c r="U283" s="111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112"/>
    </row>
    <row r="284" ht="12.75" customHeight="1">
      <c r="A284" s="68"/>
      <c r="B284" t="s" s="94">
        <v>513</v>
      </c>
      <c r="C284" s="95">
        <v>10</v>
      </c>
      <c r="D284" t="s" s="96">
        <v>514</v>
      </c>
      <c r="E284" s="97">
        <v>83</v>
      </c>
      <c r="F284" s="98">
        <f>SUM(G284:O284)</f>
        <v>0</v>
      </c>
      <c r="G284" s="99"/>
      <c r="H284" s="100"/>
      <c r="I284" s="101"/>
      <c r="J284" s="102"/>
      <c r="K284" s="103"/>
      <c r="L284" s="104"/>
      <c r="M284" s="105"/>
      <c r="N284" s="106"/>
      <c r="O284" s="107"/>
      <c r="P284" s="98">
        <f>F284*C284</f>
        <v>0</v>
      </c>
      <c r="Q284" s="108">
        <f>F284*E284</f>
        <v>0</v>
      </c>
      <c r="R284" s="149">
        <v>3.55</v>
      </c>
      <c r="S284" s="110">
        <f>R284*F284</f>
        <v>0</v>
      </c>
      <c r="T284" s="72"/>
      <c r="U284" s="111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112"/>
    </row>
    <row r="285" ht="12.75" customHeight="1">
      <c r="A285" s="68"/>
      <c r="B285" t="s" s="94">
        <v>515</v>
      </c>
      <c r="C285" s="95">
        <v>10</v>
      </c>
      <c r="D285" t="s" s="96">
        <v>516</v>
      </c>
      <c r="E285" s="97">
        <v>62</v>
      </c>
      <c r="F285" s="98">
        <f>SUM(G285:O285)</f>
        <v>0</v>
      </c>
      <c r="G285" s="99"/>
      <c r="H285" s="100"/>
      <c r="I285" s="101"/>
      <c r="J285" s="102"/>
      <c r="K285" s="103"/>
      <c r="L285" s="104"/>
      <c r="M285" s="105"/>
      <c r="N285" s="106"/>
      <c r="O285" s="107"/>
      <c r="P285" s="98">
        <f>F285*C285</f>
        <v>0</v>
      </c>
      <c r="Q285" s="108">
        <f>F285*E285</f>
        <v>0</v>
      </c>
      <c r="R285" s="149">
        <v>1.95</v>
      </c>
      <c r="S285" s="110">
        <f>R285*F285</f>
        <v>0</v>
      </c>
      <c r="T285" s="72"/>
      <c r="U285" s="111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112"/>
    </row>
    <row r="286" ht="12.75" customHeight="1">
      <c r="A286" s="68"/>
      <c r="B286" t="s" s="94">
        <v>517</v>
      </c>
      <c r="C286" s="95">
        <v>10</v>
      </c>
      <c r="D286" t="s" s="96">
        <v>518</v>
      </c>
      <c r="E286" s="97">
        <v>118</v>
      </c>
      <c r="F286" s="98">
        <f>SUM(G286:O286)</f>
        <v>0</v>
      </c>
      <c r="G286" s="99"/>
      <c r="H286" s="100"/>
      <c r="I286" s="101"/>
      <c r="J286" s="102"/>
      <c r="K286" s="103"/>
      <c r="L286" s="104"/>
      <c r="M286" s="105"/>
      <c r="N286" s="106"/>
      <c r="O286" s="107"/>
      <c r="P286" s="98">
        <f>F286*C286</f>
        <v>0</v>
      </c>
      <c r="Q286" s="108">
        <f>F286*E286</f>
        <v>0</v>
      </c>
      <c r="R286" s="109">
        <v>5.54</v>
      </c>
      <c r="S286" s="110">
        <f>R286*F286</f>
        <v>0</v>
      </c>
      <c r="T286" s="72"/>
      <c r="U286" s="111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112"/>
    </row>
    <row r="287" ht="12.75" customHeight="1">
      <c r="A287" s="68"/>
      <c r="B287" t="s" s="94">
        <v>519</v>
      </c>
      <c r="C287" s="95">
        <v>10</v>
      </c>
      <c r="D287" t="s" s="96">
        <v>520</v>
      </c>
      <c r="E287" s="97">
        <v>93</v>
      </c>
      <c r="F287" s="98">
        <f>SUM(G287:O287)</f>
        <v>0</v>
      </c>
      <c r="G287" s="99"/>
      <c r="H287" s="100"/>
      <c r="I287" s="101"/>
      <c r="J287" s="102"/>
      <c r="K287" s="103"/>
      <c r="L287" s="104"/>
      <c r="M287" s="105"/>
      <c r="N287" s="106"/>
      <c r="O287" s="107"/>
      <c r="P287" s="98">
        <f>F287*C287</f>
        <v>0</v>
      </c>
      <c r="Q287" s="108">
        <f>F287*E287</f>
        <v>0</v>
      </c>
      <c r="R287" s="148">
        <v>3.7</v>
      </c>
      <c r="S287" s="110">
        <f>R287*F287</f>
        <v>0</v>
      </c>
      <c r="T287" s="72"/>
      <c r="U287" s="111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112"/>
    </row>
    <row r="288" ht="12.75" customHeight="1">
      <c r="A288" s="68"/>
      <c r="B288" t="s" s="94">
        <v>521</v>
      </c>
      <c r="C288" s="95">
        <v>10</v>
      </c>
      <c r="D288" t="s" s="96">
        <v>522</v>
      </c>
      <c r="E288" s="97">
        <v>98</v>
      </c>
      <c r="F288" s="98">
        <f>SUM(G288:O288)</f>
        <v>0</v>
      </c>
      <c r="G288" s="99"/>
      <c r="H288" s="100"/>
      <c r="I288" s="101"/>
      <c r="J288" s="102"/>
      <c r="K288" s="103"/>
      <c r="L288" s="104"/>
      <c r="M288" s="105"/>
      <c r="N288" s="106"/>
      <c r="O288" s="107"/>
      <c r="P288" s="98">
        <f>F288*C288</f>
        <v>0</v>
      </c>
      <c r="Q288" s="108">
        <f>F288*E288</f>
        <v>0</v>
      </c>
      <c r="R288" s="148">
        <v>4.07</v>
      </c>
      <c r="S288" s="110">
        <f>R288*F288</f>
        <v>0</v>
      </c>
      <c r="T288" s="72"/>
      <c r="U288" s="111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112"/>
    </row>
    <row r="289" ht="12.75" customHeight="1">
      <c r="A289" s="68"/>
      <c r="B289" t="s" s="94">
        <v>523</v>
      </c>
      <c r="C289" s="95">
        <v>10</v>
      </c>
      <c r="D289" t="s" s="96">
        <v>524</v>
      </c>
      <c r="E289" s="97">
        <v>129</v>
      </c>
      <c r="F289" s="98">
        <f>SUM(G289:O289)</f>
        <v>0</v>
      </c>
      <c r="G289" s="99"/>
      <c r="H289" s="100"/>
      <c r="I289" s="101"/>
      <c r="J289" s="102"/>
      <c r="K289" s="103"/>
      <c r="L289" s="104"/>
      <c r="M289" s="105"/>
      <c r="N289" s="106"/>
      <c r="O289" s="107"/>
      <c r="P289" s="98">
        <f>F289*C289</f>
        <v>0</v>
      </c>
      <c r="Q289" s="108">
        <f>F289*E289</f>
        <v>0</v>
      </c>
      <c r="R289" s="148">
        <v>6.04</v>
      </c>
      <c r="S289" s="110">
        <f>R289*F289</f>
        <v>0</v>
      </c>
      <c r="T289" s="72"/>
      <c r="U289" s="111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112"/>
    </row>
    <row r="290" ht="12.75" customHeight="1">
      <c r="A290" s="68"/>
      <c r="B290" t="s" s="94">
        <v>525</v>
      </c>
      <c r="C290" s="95">
        <v>10</v>
      </c>
      <c r="D290" t="s" s="96">
        <v>526</v>
      </c>
      <c r="E290" s="97">
        <v>83</v>
      </c>
      <c r="F290" s="98">
        <f>SUM(G290:O290)</f>
        <v>0</v>
      </c>
      <c r="G290" s="99"/>
      <c r="H290" s="100"/>
      <c r="I290" s="101"/>
      <c r="J290" s="102"/>
      <c r="K290" s="103"/>
      <c r="L290" s="104"/>
      <c r="M290" s="105"/>
      <c r="N290" s="106"/>
      <c r="O290" s="107"/>
      <c r="P290" s="98">
        <f>F290*C290</f>
        <v>0</v>
      </c>
      <c r="Q290" s="108">
        <f>F290*E290</f>
        <v>0</v>
      </c>
      <c r="R290" s="109">
        <v>3.06</v>
      </c>
      <c r="S290" s="110">
        <f>R290*F290</f>
        <v>0</v>
      </c>
      <c r="T290" s="72"/>
      <c r="U290" s="111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112"/>
    </row>
    <row r="291" ht="12.75" customHeight="1">
      <c r="A291" s="68"/>
      <c r="B291" t="s" s="94">
        <v>527</v>
      </c>
      <c r="C291" s="95">
        <v>10</v>
      </c>
      <c r="D291" t="s" s="96">
        <v>528</v>
      </c>
      <c r="E291" s="97">
        <v>88</v>
      </c>
      <c r="F291" s="98">
        <f>SUM(G291:O291)</f>
        <v>0</v>
      </c>
      <c r="G291" s="99"/>
      <c r="H291" s="100"/>
      <c r="I291" s="101"/>
      <c r="J291" s="102"/>
      <c r="K291" s="103"/>
      <c r="L291" s="104"/>
      <c r="M291" s="105"/>
      <c r="N291" s="106"/>
      <c r="O291" s="107"/>
      <c r="P291" s="98">
        <f>F291*C291</f>
        <v>0</v>
      </c>
      <c r="Q291" s="108">
        <f>F291*E291</f>
        <v>0</v>
      </c>
      <c r="R291" s="109">
        <v>3.86</v>
      </c>
      <c r="S291" s="110">
        <f>R291*F291</f>
        <v>0</v>
      </c>
      <c r="T291" s="72"/>
      <c r="U291" s="111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112"/>
    </row>
    <row r="292" ht="12.75" customHeight="1">
      <c r="A292" s="68"/>
      <c r="B292" t="s" s="94">
        <v>529</v>
      </c>
      <c r="C292" s="95">
        <v>10</v>
      </c>
      <c r="D292" t="s" s="96">
        <v>530</v>
      </c>
      <c r="E292" s="97">
        <v>77</v>
      </c>
      <c r="F292" s="98">
        <f>SUM(G292:O292)</f>
        <v>0</v>
      </c>
      <c r="G292" s="99"/>
      <c r="H292" s="100"/>
      <c r="I292" s="101"/>
      <c r="J292" s="102"/>
      <c r="K292" s="103"/>
      <c r="L292" s="104"/>
      <c r="M292" s="105"/>
      <c r="N292" s="106"/>
      <c r="O292" s="107"/>
      <c r="P292" s="98">
        <f>F292*C292</f>
        <v>0</v>
      </c>
      <c r="Q292" s="108">
        <f>F292*E292</f>
        <v>0</v>
      </c>
      <c r="R292" s="109">
        <v>3.43</v>
      </c>
      <c r="S292" s="110">
        <f>R292*F292</f>
        <v>0</v>
      </c>
      <c r="T292" s="72"/>
      <c r="U292" s="111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112"/>
    </row>
    <row r="293" ht="12.75" customHeight="1">
      <c r="A293" s="68"/>
      <c r="B293" t="s" s="94">
        <v>531</v>
      </c>
      <c r="C293" s="95">
        <v>10</v>
      </c>
      <c r="D293" t="s" s="96">
        <v>532</v>
      </c>
      <c r="E293" s="97">
        <v>98</v>
      </c>
      <c r="F293" s="98">
        <f>SUM(G293:O293)</f>
        <v>0</v>
      </c>
      <c r="G293" s="99"/>
      <c r="H293" s="100"/>
      <c r="I293" s="101"/>
      <c r="J293" s="102"/>
      <c r="K293" s="103"/>
      <c r="L293" s="104"/>
      <c r="M293" s="105"/>
      <c r="N293" s="106"/>
      <c r="O293" s="107"/>
      <c r="P293" s="98">
        <f>F293*C293</f>
        <v>0</v>
      </c>
      <c r="Q293" s="108">
        <f>F293*E293</f>
        <v>0</v>
      </c>
      <c r="R293" s="109">
        <v>4.55</v>
      </c>
      <c r="S293" s="110">
        <f>R293*F293</f>
        <v>0</v>
      </c>
      <c r="T293" s="72"/>
      <c r="U293" s="111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112"/>
    </row>
    <row r="294" ht="12.75" customHeight="1">
      <c r="A294" s="68"/>
      <c r="B294" t="s" s="94">
        <v>533</v>
      </c>
      <c r="C294" s="95">
        <v>10</v>
      </c>
      <c r="D294" t="s" s="96">
        <v>534</v>
      </c>
      <c r="E294" s="97">
        <v>98</v>
      </c>
      <c r="F294" s="98">
        <f>SUM(G294:O294)</f>
        <v>0</v>
      </c>
      <c r="G294" s="99"/>
      <c r="H294" s="100"/>
      <c r="I294" s="101"/>
      <c r="J294" s="102"/>
      <c r="K294" s="103"/>
      <c r="L294" s="104"/>
      <c r="M294" s="105"/>
      <c r="N294" s="106"/>
      <c r="O294" s="107"/>
      <c r="P294" s="98">
        <f>F294*C294</f>
        <v>0</v>
      </c>
      <c r="Q294" s="108">
        <f>F294*E294</f>
        <v>0</v>
      </c>
      <c r="R294" s="109">
        <v>4.87</v>
      </c>
      <c r="S294" s="110">
        <f>R294*F294</f>
        <v>0</v>
      </c>
      <c r="T294" s="72"/>
      <c r="U294" s="111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112"/>
    </row>
    <row r="295" ht="12.75" customHeight="1">
      <c r="A295" s="68"/>
      <c r="B295" t="s" s="94">
        <v>535</v>
      </c>
      <c r="C295" s="95">
        <v>10</v>
      </c>
      <c r="D295" t="s" s="96">
        <v>536</v>
      </c>
      <c r="E295" s="97">
        <v>103</v>
      </c>
      <c r="F295" s="98">
        <f>SUM(G295:O295)</f>
        <v>0</v>
      </c>
      <c r="G295" s="99"/>
      <c r="H295" s="100"/>
      <c r="I295" s="101"/>
      <c r="J295" s="102"/>
      <c r="K295" s="103"/>
      <c r="L295" s="104"/>
      <c r="M295" s="105"/>
      <c r="N295" s="106"/>
      <c r="O295" s="107"/>
      <c r="P295" s="98">
        <f>F295*C295</f>
        <v>0</v>
      </c>
      <c r="Q295" s="108">
        <f>F295*E295</f>
        <v>0</v>
      </c>
      <c r="R295" s="109">
        <v>5.51</v>
      </c>
      <c r="S295" s="110">
        <f>R295*F295</f>
        <v>0</v>
      </c>
      <c r="T295" s="72"/>
      <c r="U295" s="111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112"/>
    </row>
    <row r="296" ht="12.75" customHeight="1">
      <c r="A296" s="68"/>
      <c r="B296" t="s" s="94">
        <v>537</v>
      </c>
      <c r="C296" s="95">
        <v>10</v>
      </c>
      <c r="D296" t="s" s="96">
        <v>538</v>
      </c>
      <c r="E296" s="97">
        <v>103</v>
      </c>
      <c r="F296" s="98">
        <f>SUM(G296:O296)</f>
        <v>0</v>
      </c>
      <c r="G296" s="99"/>
      <c r="H296" s="100"/>
      <c r="I296" s="101"/>
      <c r="J296" s="102"/>
      <c r="K296" s="103"/>
      <c r="L296" s="104"/>
      <c r="M296" s="105"/>
      <c r="N296" s="106"/>
      <c r="O296" s="107"/>
      <c r="P296" s="98">
        <f>F296*C296</f>
        <v>0</v>
      </c>
      <c r="Q296" s="108">
        <f>F296*E296</f>
        <v>0</v>
      </c>
      <c r="R296" s="109">
        <v>5.2</v>
      </c>
      <c r="S296" s="110">
        <f>R296*F296</f>
        <v>0</v>
      </c>
      <c r="T296" s="72"/>
      <c r="U296" s="111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112"/>
    </row>
    <row r="297" ht="12.75" customHeight="1">
      <c r="A297" s="68"/>
      <c r="B297" t="s" s="94">
        <v>539</v>
      </c>
      <c r="C297" s="95">
        <v>10</v>
      </c>
      <c r="D297" t="s" s="96">
        <v>540</v>
      </c>
      <c r="E297" s="97">
        <v>134</v>
      </c>
      <c r="F297" s="98">
        <f>SUM(G297:O297)</f>
        <v>0</v>
      </c>
      <c r="G297" s="99"/>
      <c r="H297" s="100"/>
      <c r="I297" s="101"/>
      <c r="J297" s="102"/>
      <c r="K297" s="103"/>
      <c r="L297" s="104"/>
      <c r="M297" s="105"/>
      <c r="N297" s="106"/>
      <c r="O297" s="107"/>
      <c r="P297" s="98">
        <f>F297*C297</f>
        <v>0</v>
      </c>
      <c r="Q297" s="108">
        <f>F297*E297</f>
        <v>0</v>
      </c>
      <c r="R297" s="109">
        <v>7.57</v>
      </c>
      <c r="S297" s="110">
        <f>R297*F297</f>
        <v>0</v>
      </c>
      <c r="T297" s="72"/>
      <c r="U297" s="111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112"/>
    </row>
    <row r="298" ht="12.75" customHeight="1">
      <c r="A298" s="68"/>
      <c r="B298" s="121"/>
      <c r="C298" s="122"/>
      <c r="D298" s="122"/>
      <c r="E298" s="123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6"/>
      <c r="R298" s="14"/>
      <c r="S298" s="14"/>
      <c r="T298" s="72"/>
      <c r="U298" s="14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112"/>
    </row>
    <row r="299" ht="12.75" customHeight="1">
      <c r="A299" s="68"/>
      <c r="B299" t="s" s="94">
        <v>541</v>
      </c>
      <c r="C299" s="95">
        <v>10</v>
      </c>
      <c r="D299" t="s" s="96">
        <v>542</v>
      </c>
      <c r="E299" s="97">
        <v>67</v>
      </c>
      <c r="F299" s="98">
        <f>SUM(G299:O299)</f>
        <v>0</v>
      </c>
      <c r="G299" s="99"/>
      <c r="H299" s="100"/>
      <c r="I299" s="101"/>
      <c r="J299" s="102"/>
      <c r="K299" s="103"/>
      <c r="L299" s="104"/>
      <c r="M299" s="105"/>
      <c r="N299" s="106"/>
      <c r="O299" s="107"/>
      <c r="P299" s="98">
        <f>F299*C299</f>
        <v>0</v>
      </c>
      <c r="Q299" s="108">
        <f>F299*E299</f>
        <v>0</v>
      </c>
      <c r="R299" s="149">
        <v>2.1</v>
      </c>
      <c r="S299" s="110">
        <f>R299*F299</f>
        <v>0</v>
      </c>
      <c r="T299" s="72"/>
      <c r="U299" s="111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112"/>
    </row>
    <row r="300" ht="12.75" customHeight="1">
      <c r="A300" s="68"/>
      <c r="B300" t="s" s="94">
        <v>543</v>
      </c>
      <c r="C300" s="95">
        <v>10</v>
      </c>
      <c r="D300" t="s" s="96">
        <v>544</v>
      </c>
      <c r="E300" s="97">
        <v>62</v>
      </c>
      <c r="F300" s="98">
        <f>SUM(G300:O300)</f>
        <v>0</v>
      </c>
      <c r="G300" s="99"/>
      <c r="H300" s="100"/>
      <c r="I300" s="101"/>
      <c r="J300" s="102"/>
      <c r="K300" s="103"/>
      <c r="L300" s="104"/>
      <c r="M300" s="105"/>
      <c r="N300" s="106"/>
      <c r="O300" s="107"/>
      <c r="P300" s="98">
        <f>F300*C300</f>
        <v>0</v>
      </c>
      <c r="Q300" s="108">
        <f>F300*E300</f>
        <v>0</v>
      </c>
      <c r="R300" s="149">
        <v>1.55</v>
      </c>
      <c r="S300" s="110">
        <f>R300*F300</f>
        <v>0</v>
      </c>
      <c r="T300" s="72"/>
      <c r="U300" s="111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112"/>
    </row>
    <row r="301" ht="12.75" customHeight="1">
      <c r="A301" s="68"/>
      <c r="B301" t="s" s="94">
        <v>545</v>
      </c>
      <c r="C301" s="95">
        <v>10</v>
      </c>
      <c r="D301" t="s" s="96">
        <v>546</v>
      </c>
      <c r="E301" s="97">
        <v>67</v>
      </c>
      <c r="F301" s="98">
        <f>SUM(G301:O301)</f>
        <v>0</v>
      </c>
      <c r="G301" s="99"/>
      <c r="H301" s="100"/>
      <c r="I301" s="101"/>
      <c r="J301" s="102"/>
      <c r="K301" s="103"/>
      <c r="L301" s="104"/>
      <c r="M301" s="105"/>
      <c r="N301" s="106"/>
      <c r="O301" s="107"/>
      <c r="P301" s="98">
        <f>F301*C301</f>
        <v>0</v>
      </c>
      <c r="Q301" s="108">
        <f>F301*E301</f>
        <v>0</v>
      </c>
      <c r="R301" s="149">
        <v>2.15</v>
      </c>
      <c r="S301" s="110">
        <f>R301*F301</f>
        <v>0</v>
      </c>
      <c r="T301" s="72"/>
      <c r="U301" s="111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112"/>
    </row>
    <row r="302" ht="12.75" customHeight="1">
      <c r="A302" s="68"/>
      <c r="B302" t="s" s="94">
        <v>547</v>
      </c>
      <c r="C302" s="95">
        <v>10</v>
      </c>
      <c r="D302" t="s" s="96">
        <v>548</v>
      </c>
      <c r="E302" s="97">
        <v>52</v>
      </c>
      <c r="F302" s="98">
        <f>SUM(G302:O302)</f>
        <v>0</v>
      </c>
      <c r="G302" s="99"/>
      <c r="H302" s="100"/>
      <c r="I302" s="101"/>
      <c r="J302" s="102"/>
      <c r="K302" s="103"/>
      <c r="L302" s="104"/>
      <c r="M302" s="105"/>
      <c r="N302" s="106"/>
      <c r="O302" s="150"/>
      <c r="P302" s="98">
        <f>F302*C302</f>
        <v>0</v>
      </c>
      <c r="Q302" s="108">
        <f>F302*E302</f>
        <v>0</v>
      </c>
      <c r="R302" s="149">
        <v>1.3</v>
      </c>
      <c r="S302" s="110">
        <f>R302*F302</f>
        <v>0</v>
      </c>
      <c r="T302" s="72"/>
      <c r="U302" s="111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112"/>
    </row>
    <row r="303" ht="12.75" customHeight="1">
      <c r="A303" s="68"/>
      <c r="B303" t="s" s="94">
        <v>549</v>
      </c>
      <c r="C303" s="95">
        <v>10</v>
      </c>
      <c r="D303" t="s" s="96">
        <v>550</v>
      </c>
      <c r="E303" s="97">
        <v>52</v>
      </c>
      <c r="F303" s="98">
        <f>SUM(G303:O303)</f>
        <v>0</v>
      </c>
      <c r="G303" s="99"/>
      <c r="H303" s="100"/>
      <c r="I303" s="101"/>
      <c r="J303" s="102"/>
      <c r="K303" s="103"/>
      <c r="L303" s="104"/>
      <c r="M303" s="105"/>
      <c r="N303" s="106"/>
      <c r="O303" s="150"/>
      <c r="P303" s="98">
        <f>F303*C303</f>
        <v>0</v>
      </c>
      <c r="Q303" s="108">
        <f>F303*E303</f>
        <v>0</v>
      </c>
      <c r="R303" s="149">
        <v>1.36</v>
      </c>
      <c r="S303" s="110">
        <f>R303*F303</f>
        <v>0</v>
      </c>
      <c r="T303" s="111"/>
      <c r="U303" s="111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112"/>
    </row>
    <row r="304" ht="12.75" customHeight="1">
      <c r="A304" s="68"/>
      <c r="B304" t="s" s="94">
        <v>551</v>
      </c>
      <c r="C304" s="95">
        <v>10</v>
      </c>
      <c r="D304" t="s" s="96">
        <v>552</v>
      </c>
      <c r="E304" s="97">
        <v>77</v>
      </c>
      <c r="F304" s="98">
        <f>SUM(G304:O304)</f>
        <v>0</v>
      </c>
      <c r="G304" s="99"/>
      <c r="H304" s="100"/>
      <c r="I304" s="101"/>
      <c r="J304" s="102"/>
      <c r="K304" s="103"/>
      <c r="L304" s="104"/>
      <c r="M304" s="105"/>
      <c r="N304" s="106"/>
      <c r="O304" s="107"/>
      <c r="P304" s="98">
        <f>F304*C304</f>
        <v>0</v>
      </c>
      <c r="Q304" s="108">
        <f>F304*E304</f>
        <v>0</v>
      </c>
      <c r="R304" s="109">
        <v>2.11</v>
      </c>
      <c r="S304" s="110">
        <f>R304*F304</f>
        <v>0</v>
      </c>
      <c r="T304" s="111"/>
      <c r="U304" s="111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112"/>
    </row>
    <row r="305" ht="12.75" customHeight="1">
      <c r="A305" s="68"/>
      <c r="B305" t="s" s="94">
        <v>553</v>
      </c>
      <c r="C305" s="95">
        <v>10</v>
      </c>
      <c r="D305" t="s" s="96">
        <v>554</v>
      </c>
      <c r="E305" s="97">
        <v>67</v>
      </c>
      <c r="F305" s="98">
        <f>SUM(G305:O305)</f>
        <v>0</v>
      </c>
      <c r="G305" s="99"/>
      <c r="H305" s="100"/>
      <c r="I305" s="101"/>
      <c r="J305" s="102"/>
      <c r="K305" s="103"/>
      <c r="L305" s="104"/>
      <c r="M305" s="105"/>
      <c r="N305" s="106"/>
      <c r="O305" s="107"/>
      <c r="P305" s="98">
        <f>F305*C305</f>
        <v>0</v>
      </c>
      <c r="Q305" s="108">
        <f>F305*E305</f>
        <v>0</v>
      </c>
      <c r="R305" s="109">
        <v>2</v>
      </c>
      <c r="S305" s="110">
        <f>R305*F305</f>
        <v>0</v>
      </c>
      <c r="T305" s="111"/>
      <c r="U305" s="111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112"/>
    </row>
    <row r="306" ht="12.75" customHeight="1">
      <c r="A306" s="68"/>
      <c r="B306" t="s" s="94">
        <v>555</v>
      </c>
      <c r="C306" s="95">
        <v>10</v>
      </c>
      <c r="D306" t="s" s="96">
        <v>556</v>
      </c>
      <c r="E306" s="97">
        <v>67</v>
      </c>
      <c r="F306" s="98">
        <f>SUM(G306:O306)</f>
        <v>0</v>
      </c>
      <c r="G306" s="99"/>
      <c r="H306" s="100"/>
      <c r="I306" s="101"/>
      <c r="J306" s="102"/>
      <c r="K306" s="103"/>
      <c r="L306" s="104"/>
      <c r="M306" s="105"/>
      <c r="N306" s="106"/>
      <c r="O306" s="107"/>
      <c r="P306" s="98">
        <f>F306*C306</f>
        <v>0</v>
      </c>
      <c r="Q306" s="108">
        <f>F306*E306</f>
        <v>0</v>
      </c>
      <c r="R306" s="109">
        <v>2.25</v>
      </c>
      <c r="S306" s="110">
        <f>R306*F306</f>
        <v>0</v>
      </c>
      <c r="T306" s="111"/>
      <c r="U306" s="111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112"/>
    </row>
    <row r="307" ht="12.75" customHeight="1">
      <c r="A307" s="68"/>
      <c r="B307" t="s" s="94">
        <v>557</v>
      </c>
      <c r="C307" s="95">
        <v>10</v>
      </c>
      <c r="D307" t="s" s="96">
        <v>558</v>
      </c>
      <c r="E307" s="97">
        <v>67</v>
      </c>
      <c r="F307" s="98">
        <f>SUM(G307:O307)</f>
        <v>0</v>
      </c>
      <c r="G307" s="99"/>
      <c r="H307" s="100"/>
      <c r="I307" s="101"/>
      <c r="J307" s="102"/>
      <c r="K307" s="103"/>
      <c r="L307" s="104"/>
      <c r="M307" s="105"/>
      <c r="N307" s="106"/>
      <c r="O307" s="107"/>
      <c r="P307" s="98">
        <f>F307*C307</f>
        <v>0</v>
      </c>
      <c r="Q307" s="108">
        <f>F307*E307</f>
        <v>0</v>
      </c>
      <c r="R307" s="109">
        <v>2.68</v>
      </c>
      <c r="S307" s="110">
        <f>R307*F307</f>
        <v>0</v>
      </c>
      <c r="T307" s="111"/>
      <c r="U307" s="111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112"/>
    </row>
    <row r="308" ht="12.75" customHeight="1">
      <c r="A308" s="68"/>
      <c r="B308" s="121"/>
      <c r="C308" s="122"/>
      <c r="D308" s="122"/>
      <c r="E308" s="123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6"/>
      <c r="R308" s="14"/>
      <c r="S308" s="14"/>
      <c r="T308" s="111"/>
      <c r="U308" s="14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112"/>
    </row>
    <row r="309" ht="12" customHeight="1">
      <c r="A309" s="68"/>
      <c r="B309" t="s" s="94">
        <v>559</v>
      </c>
      <c r="C309" s="95">
        <v>20</v>
      </c>
      <c r="D309" t="s" s="96">
        <v>560</v>
      </c>
      <c r="E309" s="97">
        <v>83</v>
      </c>
      <c r="F309" s="98">
        <f>SUM(G309:O309)</f>
        <v>0</v>
      </c>
      <c r="G309" s="99"/>
      <c r="H309" s="100"/>
      <c r="I309" s="101"/>
      <c r="J309" s="102"/>
      <c r="K309" s="103"/>
      <c r="L309" s="104"/>
      <c r="M309" s="105"/>
      <c r="N309" s="106"/>
      <c r="O309" s="107"/>
      <c r="P309" s="98">
        <f>F309*C309</f>
        <v>0</v>
      </c>
      <c r="Q309" s="108">
        <f>F309*E309</f>
        <v>0</v>
      </c>
      <c r="R309" s="149">
        <v>2.05</v>
      </c>
      <c r="S309" s="110">
        <f>R309*F309</f>
        <v>0</v>
      </c>
      <c r="T309" s="111"/>
      <c r="U309" s="111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112"/>
    </row>
    <row r="310" ht="12" customHeight="1">
      <c r="A310" s="68"/>
      <c r="B310" t="s" s="94">
        <v>561</v>
      </c>
      <c r="C310" s="95">
        <v>20</v>
      </c>
      <c r="D310" t="s" s="96">
        <v>562</v>
      </c>
      <c r="E310" s="97">
        <v>83</v>
      </c>
      <c r="F310" s="98">
        <f>SUM(G310:O310)</f>
        <v>0</v>
      </c>
      <c r="G310" s="99"/>
      <c r="H310" s="100"/>
      <c r="I310" s="101"/>
      <c r="J310" s="102"/>
      <c r="K310" s="103"/>
      <c r="L310" s="104"/>
      <c r="M310" s="105"/>
      <c r="N310" s="106"/>
      <c r="O310" s="107"/>
      <c r="P310" s="98">
        <f>F310*C310</f>
        <v>0</v>
      </c>
      <c r="Q310" s="108">
        <f>F310*E310</f>
        <v>0</v>
      </c>
      <c r="R310" s="149">
        <v>1.8</v>
      </c>
      <c r="S310" s="110">
        <f>R310*F310</f>
        <v>0</v>
      </c>
      <c r="T310" s="111"/>
      <c r="U310" s="111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112"/>
    </row>
    <row r="311" ht="12.75" customHeight="1">
      <c r="A311" s="68"/>
      <c r="B311" t="s" s="94">
        <v>563</v>
      </c>
      <c r="C311" s="95">
        <v>20</v>
      </c>
      <c r="D311" t="s" s="96">
        <v>564</v>
      </c>
      <c r="E311" s="97">
        <v>113</v>
      </c>
      <c r="F311" s="98">
        <f>SUM(G311:O311)</f>
        <v>0</v>
      </c>
      <c r="G311" s="99"/>
      <c r="H311" s="100"/>
      <c r="I311" s="101"/>
      <c r="J311" s="102"/>
      <c r="K311" s="103"/>
      <c r="L311" s="104"/>
      <c r="M311" s="105"/>
      <c r="N311" s="106"/>
      <c r="O311" s="107"/>
      <c r="P311" s="98">
        <f>F311*C311</f>
        <v>0</v>
      </c>
      <c r="Q311" s="108">
        <f>F311*E311</f>
        <v>0</v>
      </c>
      <c r="R311" s="109">
        <v>5.25</v>
      </c>
      <c r="S311" s="110">
        <f>R311*F311</f>
        <v>0</v>
      </c>
      <c r="T311" s="111"/>
      <c r="U311" s="111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112"/>
    </row>
    <row r="312" ht="10.5" customHeight="1">
      <c r="A312" s="68"/>
      <c r="B312" s="161"/>
      <c r="C312" s="162"/>
      <c r="D312" s="162"/>
      <c r="E312" s="163"/>
      <c r="F312" s="98"/>
      <c r="G312" s="164"/>
      <c r="H312" s="164"/>
      <c r="I312" s="107"/>
      <c r="J312" s="164"/>
      <c r="K312" s="164"/>
      <c r="L312" s="164"/>
      <c r="M312" s="164"/>
      <c r="N312" s="164"/>
      <c r="O312" s="107"/>
      <c r="P312" s="98"/>
      <c r="Q312" s="108"/>
      <c r="R312" s="133"/>
      <c r="S312" s="110"/>
      <c r="T312" s="111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73"/>
    </row>
    <row r="313" ht="10.5" customHeight="1">
      <c r="A313" s="68"/>
      <c r="B313" s="161"/>
      <c r="C313" s="162"/>
      <c r="D313" s="162"/>
      <c r="E313" s="163"/>
      <c r="F313" s="163"/>
      <c r="G313" s="164"/>
      <c r="H313" s="164"/>
      <c r="I313" s="107"/>
      <c r="J313" s="164"/>
      <c r="K313" s="164"/>
      <c r="L313" s="164"/>
      <c r="M313" s="164"/>
      <c r="N313" s="164"/>
      <c r="O313" s="107"/>
      <c r="P313" s="98"/>
      <c r="Q313" s="108"/>
      <c r="R313" s="165"/>
      <c r="S313" s="166"/>
      <c r="T313" s="11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73"/>
    </row>
    <row r="314" ht="15" customHeight="1">
      <c r="A314" s="68"/>
      <c r="B314" s="167"/>
      <c r="C314" s="107"/>
      <c r="D314" s="107"/>
      <c r="E314" t="s" s="96">
        <v>39</v>
      </c>
      <c r="F314" s="98">
        <f>SUM(F10:F313)</f>
        <v>0</v>
      </c>
      <c r="G314" s="168"/>
      <c r="H314" s="169"/>
      <c r="I314" s="168"/>
      <c r="J314" s="168"/>
      <c r="K314" s="168"/>
      <c r="L314" s="168"/>
      <c r="M314" s="168"/>
      <c r="N314" s="169"/>
      <c r="O314" s="98"/>
      <c r="P314" s="170"/>
      <c r="Q314" s="108"/>
      <c r="R314" t="s" s="171">
        <v>565</v>
      </c>
      <c r="S314" s="172">
        <f>SUM(S10:S313)</f>
        <v>0</v>
      </c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73"/>
    </row>
    <row r="315" ht="15" customHeight="1">
      <c r="A315" s="68"/>
      <c r="B315" s="173"/>
      <c r="C315" s="174"/>
      <c r="D315" s="174"/>
      <c r="E315" t="s" s="175">
        <v>566</v>
      </c>
      <c r="F315" s="176"/>
      <c r="G315" s="177">
        <f>SUM(G10:G314)</f>
        <v>0</v>
      </c>
      <c r="H315" s="177">
        <f>SUM(H10:H314)</f>
        <v>0</v>
      </c>
      <c r="I315" s="177">
        <f>SUM(I10:I314)</f>
        <v>0</v>
      </c>
      <c r="J315" s="177">
        <f>SUM(J10:J314)</f>
        <v>0</v>
      </c>
      <c r="K315" s="177">
        <f>SUM(K10:K314)</f>
        <v>0</v>
      </c>
      <c r="L315" s="177">
        <f>SUM(L10:L314)</f>
        <v>0</v>
      </c>
      <c r="M315" s="177">
        <f>SUM(M10:M314)</f>
        <v>0</v>
      </c>
      <c r="N315" s="177">
        <f>SUM(N10:N314)</f>
        <v>0</v>
      </c>
      <c r="O315" s="176">
        <f>SUM(O10:O314)</f>
        <v>0</v>
      </c>
      <c r="P315" s="178">
        <f>O315*C315</f>
        <v>0</v>
      </c>
      <c r="Q315" s="179"/>
      <c r="R315" s="180"/>
      <c r="S315" s="181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73"/>
    </row>
    <row r="316" ht="15" customHeight="1">
      <c r="A316" s="68"/>
      <c r="B316" t="s" s="182">
        <v>567</v>
      </c>
      <c r="C316" s="183"/>
      <c r="D316" s="184"/>
      <c r="E316" t="s" s="185">
        <v>568</v>
      </c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86">
        <f>SUM(P10:P313)</f>
        <v>0</v>
      </c>
      <c r="Q316" s="187"/>
      <c r="R316" s="188"/>
      <c r="S316" s="189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73"/>
    </row>
    <row r="317" ht="13.5" customHeight="1">
      <c r="A317" s="68"/>
      <c r="B317" s="69"/>
      <c r="C317" s="14"/>
      <c r="D317" s="190"/>
      <c r="E317" t="s" s="191">
        <v>569</v>
      </c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92"/>
      <c r="Q317" s="193">
        <f>SUM(Q10:Q314)</f>
        <v>0</v>
      </c>
      <c r="R317" s="194"/>
      <c r="S317" s="195">
        <f>SUM(S314:S316)</f>
        <v>0</v>
      </c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73"/>
    </row>
    <row r="318" ht="30" customHeight="1">
      <c r="A318" s="68"/>
      <c r="B318" s="181"/>
      <c r="C318" s="196"/>
      <c r="D318" s="197"/>
      <c r="E318" s="198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99"/>
      <c r="Q318" s="193"/>
      <c r="R318" s="200"/>
      <c r="S318" s="131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73"/>
    </row>
    <row r="319" ht="12.75" customHeight="1">
      <c r="A319" s="68"/>
      <c r="B319" t="s" s="94">
        <v>570</v>
      </c>
      <c r="C319" t="s" s="94">
        <v>571</v>
      </c>
      <c r="D319" t="s" s="94">
        <v>572</v>
      </c>
      <c r="E319" s="201"/>
      <c r="F319" s="202"/>
      <c r="G319" s="202"/>
      <c r="H319" s="202"/>
      <c r="I319" s="202"/>
      <c r="J319" s="202"/>
      <c r="K319" s="202"/>
      <c r="L319" s="202"/>
      <c r="M319" s="202"/>
      <c r="N319" s="202"/>
      <c r="O319" s="203"/>
      <c r="P319" s="204"/>
      <c r="Q319" s="205"/>
      <c r="R319" s="206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73"/>
    </row>
    <row r="320" ht="30.75" customHeight="1">
      <c r="A320" s="68"/>
      <c r="B320" t="s" s="94">
        <v>573</v>
      </c>
      <c r="C320" t="s" s="94">
        <v>574</v>
      </c>
      <c r="D320" s="94"/>
      <c r="E320" t="s" s="207">
        <v>575</v>
      </c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99">
        <v>0.05</v>
      </c>
      <c r="Q320" s="208">
        <v>0</v>
      </c>
      <c r="R320" s="206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73"/>
    </row>
    <row r="321" ht="12.75" customHeight="1">
      <c r="A321" s="68"/>
      <c r="B321" t="s" s="94">
        <v>576</v>
      </c>
      <c r="C321" t="s" s="94">
        <v>574</v>
      </c>
      <c r="D321" s="94"/>
      <c r="E321" s="209"/>
      <c r="F321" s="210"/>
      <c r="G321" s="210"/>
      <c r="H321" s="210"/>
      <c r="I321" s="210"/>
      <c r="J321" s="210"/>
      <c r="K321" s="210"/>
      <c r="L321" s="210"/>
      <c r="M321" t="s" s="203">
        <v>577</v>
      </c>
      <c r="N321" s="14"/>
      <c r="O321" s="14"/>
      <c r="P321" s="199"/>
      <c r="Q321" s="205">
        <f>D325</f>
        <v>0</v>
      </c>
      <c r="R321" s="206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73"/>
    </row>
    <row r="322" ht="12.75" customHeight="1">
      <c r="A322" s="68"/>
      <c r="B322" t="s" s="94">
        <v>578</v>
      </c>
      <c r="C322" t="s" s="94">
        <v>579</v>
      </c>
      <c r="D322" s="94"/>
      <c r="E322" t="s" s="211">
        <v>580</v>
      </c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99"/>
      <c r="Q322" s="205">
        <f>SUM(Q317:Q321)</f>
        <v>0</v>
      </c>
      <c r="R322" s="206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73"/>
    </row>
    <row r="323" ht="12.75" customHeight="1">
      <c r="A323" s="68"/>
      <c r="B323" t="s" s="94">
        <v>581</v>
      </c>
      <c r="C323" t="s" s="94">
        <v>579</v>
      </c>
      <c r="D323" s="94"/>
      <c r="E323" s="212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213"/>
      <c r="Q323" s="205"/>
      <c r="R323" s="206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73"/>
    </row>
    <row r="324" ht="12.75" customHeight="1">
      <c r="A324" s="68"/>
      <c r="B324" t="s" s="94">
        <v>582</v>
      </c>
      <c r="C324" t="s" s="94">
        <v>583</v>
      </c>
      <c r="D324" s="94"/>
      <c r="E324" s="2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92"/>
      <c r="Q324" s="205"/>
      <c r="R324" s="206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73"/>
    </row>
    <row r="325" ht="13.5" customHeight="1">
      <c r="A325" s="68"/>
      <c r="B325" s="94"/>
      <c r="C325" t="s" s="94">
        <v>584</v>
      </c>
      <c r="D325" s="215">
        <f>C320*D320+C321*D321+C322*D322+C323*D323+C324*D324</f>
        <v>0</v>
      </c>
      <c r="E325" t="s" s="216">
        <v>585</v>
      </c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92"/>
      <c r="Q325" s="205">
        <f>SUM(Q322:Q324)</f>
        <v>0</v>
      </c>
      <c r="R325" s="206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73"/>
    </row>
    <row r="326" ht="12.75" customHeight="1">
      <c r="A326" s="68"/>
      <c r="B326" s="217"/>
      <c r="C326" s="131"/>
      <c r="D326" s="131"/>
      <c r="E326" t="s" s="218">
        <v>586</v>
      </c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92"/>
      <c r="Q326" t="s" s="219">
        <v>587</v>
      </c>
      <c r="R326" s="206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73"/>
    </row>
    <row r="327" ht="12.75" customHeight="1">
      <c r="A327" s="68"/>
      <c r="B327" s="69"/>
      <c r="C327" s="14"/>
      <c r="D327" s="14"/>
      <c r="E327" s="220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92"/>
      <c r="Q327" s="205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73"/>
    </row>
    <row r="328" ht="12.75" customHeight="1">
      <c r="A328" s="68"/>
      <c r="B328" s="69"/>
      <c r="C328" s="14"/>
      <c r="D328" s="14"/>
      <c r="E328" t="s" s="221">
        <v>588</v>
      </c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92"/>
      <c r="Q328" s="222">
        <f>SUM(Q325-Q326)</f>
      </c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73"/>
    </row>
    <row r="329" ht="12.75" customHeight="1">
      <c r="A329" s="68"/>
      <c r="B329" s="69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71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73"/>
    </row>
    <row r="330" ht="12.75" customHeight="1">
      <c r="A330" s="68"/>
      <c r="B330" s="69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71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73"/>
    </row>
    <row r="331" ht="12.75" customHeight="1">
      <c r="A331" s="68"/>
      <c r="B331" s="69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71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73"/>
    </row>
    <row r="332" ht="12.75" customHeight="1">
      <c r="A332" s="68"/>
      <c r="B332" s="69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71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73"/>
    </row>
    <row r="333" ht="12.75" customHeight="1">
      <c r="A333" s="68"/>
      <c r="B333" s="69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71"/>
      <c r="R333" t="s" s="223">
        <v>589</v>
      </c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73"/>
    </row>
    <row r="334" ht="12.75" customHeight="1">
      <c r="A334" s="68"/>
      <c r="B334" s="69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71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73"/>
    </row>
    <row r="335" ht="12.75" customHeight="1">
      <c r="A335" s="68"/>
      <c r="B335" s="69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71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73"/>
    </row>
    <row r="336" ht="12.75" customHeight="1">
      <c r="A336" s="68"/>
      <c r="B336" s="69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71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73"/>
    </row>
    <row r="337" ht="12.75" customHeight="1">
      <c r="A337" s="68"/>
      <c r="B337" s="69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71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73"/>
    </row>
    <row r="338" ht="12.75" customHeight="1">
      <c r="A338" s="68"/>
      <c r="B338" s="69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71"/>
      <c r="R338" s="14"/>
      <c r="S338" s="14"/>
      <c r="T338" s="14"/>
      <c r="U338" s="14"/>
      <c r="V338" s="73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</row>
    <row r="339" ht="12.75" customHeight="1">
      <c r="A339" s="68"/>
      <c r="B339" s="69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71"/>
      <c r="R339" s="14"/>
      <c r="S339" s="14"/>
      <c r="T339" s="14"/>
      <c r="U339" s="14"/>
      <c r="V339" s="73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</row>
    <row r="340" ht="12.75" customHeight="1">
      <c r="A340" s="68"/>
      <c r="B340" s="69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71"/>
      <c r="R340" s="14"/>
      <c r="S340" s="14"/>
      <c r="T340" s="14"/>
      <c r="U340" s="14"/>
      <c r="V340" s="73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</row>
    <row r="341" ht="12.75" customHeight="1">
      <c r="A341" s="68"/>
      <c r="B341" s="69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71"/>
      <c r="R341" s="14"/>
      <c r="S341" s="14"/>
      <c r="T341" s="14"/>
      <c r="U341" s="14"/>
      <c r="V341" s="73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</row>
    <row r="342" ht="12.75" customHeight="1">
      <c r="A342" s="68"/>
      <c r="B342" s="69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71"/>
      <c r="R342" s="14"/>
      <c r="S342" s="14"/>
      <c r="T342" s="14"/>
      <c r="U342" s="14"/>
      <c r="V342" s="73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</row>
    <row r="343" ht="12.75" customHeight="1">
      <c r="A343" s="68"/>
      <c r="B343" s="69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71"/>
      <c r="R343" s="14"/>
      <c r="S343" s="14"/>
      <c r="T343" s="14"/>
      <c r="U343" s="14"/>
      <c r="V343" s="73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</row>
    <row r="344" ht="12.75" customHeight="1">
      <c r="A344" s="68"/>
      <c r="B344" s="69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71"/>
      <c r="R344" s="14"/>
      <c r="S344" s="14"/>
      <c r="T344" s="14"/>
      <c r="U344" s="14"/>
      <c r="V344" s="73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</row>
    <row r="345" ht="12.75" customHeight="1">
      <c r="A345" s="68"/>
      <c r="B345" s="69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71"/>
      <c r="R345" s="14"/>
      <c r="S345" s="14"/>
      <c r="T345" s="14"/>
      <c r="U345" s="14"/>
      <c r="V345" s="73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</row>
    <row r="346" ht="12.75" customHeight="1">
      <c r="A346" s="68"/>
      <c r="B346" s="69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71"/>
      <c r="R346" s="14"/>
      <c r="S346" s="14"/>
      <c r="T346" s="14"/>
      <c r="U346" s="14"/>
      <c r="V346" s="73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</row>
    <row r="347" ht="12.75" customHeight="1">
      <c r="A347" s="68"/>
      <c r="B347" s="69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71"/>
      <c r="R347" s="14"/>
      <c r="S347" s="14"/>
      <c r="T347" s="14"/>
      <c r="U347" s="14"/>
      <c r="V347" s="73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</row>
    <row r="348" ht="12.75" customHeight="1">
      <c r="A348" s="68"/>
      <c r="B348" s="69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71"/>
      <c r="R348" s="14"/>
      <c r="S348" s="14"/>
      <c r="T348" s="14"/>
      <c r="U348" s="14"/>
      <c r="V348" s="73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</row>
    <row r="349" ht="12.75" customHeight="1">
      <c r="A349" s="68"/>
      <c r="B349" s="69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71"/>
      <c r="R349" s="14"/>
      <c r="S349" s="14"/>
      <c r="T349" s="14"/>
      <c r="U349" s="14"/>
      <c r="V349" s="73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</row>
    <row r="350" ht="12.75" customHeight="1">
      <c r="A350" s="68"/>
      <c r="B350" s="69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71"/>
      <c r="R350" s="14"/>
      <c r="S350" s="14"/>
      <c r="T350" s="14"/>
      <c r="U350" s="14"/>
      <c r="V350" s="73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</row>
    <row r="351" ht="12.75" customHeight="1">
      <c r="A351" s="68"/>
      <c r="B351" s="69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71"/>
      <c r="R351" s="14"/>
      <c r="S351" s="14"/>
      <c r="T351" s="14"/>
      <c r="U351" s="14"/>
      <c r="V351" s="73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</row>
    <row r="352" ht="12.75" customHeight="1">
      <c r="A352" s="68"/>
      <c r="B352" s="69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71"/>
      <c r="R352" s="14"/>
      <c r="S352" s="14"/>
      <c r="T352" s="14"/>
      <c r="U352" s="14"/>
      <c r="V352" s="73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</row>
    <row r="353" ht="12.75" customHeight="1">
      <c r="A353" s="68"/>
      <c r="B353" s="69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71"/>
      <c r="R353" s="14"/>
      <c r="S353" s="14"/>
      <c r="T353" s="14"/>
      <c r="U353" s="14"/>
      <c r="V353" s="73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</row>
    <row r="354" ht="12.75" customHeight="1">
      <c r="A354" s="68"/>
      <c r="B354" s="69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71"/>
      <c r="R354" s="14"/>
      <c r="S354" s="14"/>
      <c r="T354" s="14"/>
      <c r="U354" s="14"/>
      <c r="V354" s="73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</row>
    <row r="355" ht="12.75" customHeight="1">
      <c r="A355" s="68"/>
      <c r="B355" s="69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71"/>
      <c r="R355" s="14"/>
      <c r="S355" s="14"/>
      <c r="T355" s="14"/>
      <c r="U355" s="14"/>
      <c r="V355" s="73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</row>
    <row r="356" ht="12.75" customHeight="1">
      <c r="A356" s="68"/>
      <c r="B356" s="69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71"/>
      <c r="R356" s="14"/>
      <c r="S356" s="14"/>
      <c r="T356" s="14"/>
      <c r="U356" s="14"/>
      <c r="V356" s="73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</row>
    <row r="357" ht="12.75" customHeight="1">
      <c r="A357" s="68"/>
      <c r="B357" s="69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71"/>
      <c r="R357" s="14"/>
      <c r="S357" s="14"/>
      <c r="T357" s="14"/>
      <c r="U357" s="14"/>
      <c r="V357" s="73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</row>
    <row r="358" ht="12.75" customHeight="1">
      <c r="A358" s="68"/>
      <c r="B358" s="69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71"/>
      <c r="R358" s="14"/>
      <c r="S358" s="14"/>
      <c r="T358" s="14"/>
      <c r="U358" s="14"/>
      <c r="V358" s="73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</row>
    <row r="359" ht="12.75" customHeight="1">
      <c r="A359" s="68"/>
      <c r="B359" s="69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71"/>
      <c r="R359" s="14"/>
      <c r="S359" s="14"/>
      <c r="T359" s="14"/>
      <c r="U359" s="14"/>
      <c r="V359" s="73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</row>
    <row r="360" ht="12.75" customHeight="1">
      <c r="A360" s="68"/>
      <c r="B360" s="69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71"/>
      <c r="R360" s="14"/>
      <c r="S360" s="14"/>
      <c r="T360" s="14"/>
      <c r="U360" s="14"/>
      <c r="V360" s="73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</row>
    <row r="361" ht="12.75" customHeight="1">
      <c r="A361" s="68"/>
      <c r="B361" s="69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71"/>
      <c r="R361" s="14"/>
      <c r="S361" s="14"/>
      <c r="T361" s="14"/>
      <c r="U361" s="14"/>
      <c r="V361" s="73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</row>
    <row r="362" ht="12.75" customHeight="1">
      <c r="A362" s="68"/>
      <c r="B362" s="69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71"/>
      <c r="R362" s="14"/>
      <c r="S362" s="14"/>
      <c r="T362" s="14"/>
      <c r="U362" s="14"/>
      <c r="V362" s="73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</row>
    <row r="363" ht="12.75" customHeight="1">
      <c r="A363" s="68"/>
      <c r="B363" s="69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71"/>
      <c r="R363" s="14"/>
      <c r="S363" s="14"/>
      <c r="T363" s="14"/>
      <c r="U363" s="14"/>
      <c r="V363" s="73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</row>
    <row r="364" ht="12.75" customHeight="1">
      <c r="A364" s="68"/>
      <c r="B364" s="69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71"/>
      <c r="R364" s="14"/>
      <c r="S364" s="14"/>
      <c r="T364" s="14"/>
      <c r="U364" s="14"/>
      <c r="V364" s="73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</row>
    <row r="365" ht="12.75" customHeight="1">
      <c r="A365" s="68"/>
      <c r="B365" s="69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71"/>
      <c r="R365" s="14"/>
      <c r="S365" s="14"/>
      <c r="T365" s="14"/>
      <c r="U365" s="14"/>
      <c r="V365" s="73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</row>
    <row r="366" ht="12.75" customHeight="1">
      <c r="A366" s="68"/>
      <c r="B366" s="69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71"/>
      <c r="R366" s="14"/>
      <c r="S366" s="14"/>
      <c r="T366" s="14"/>
      <c r="U366" s="14"/>
      <c r="V366" s="73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</row>
    <row r="367" ht="12.75" customHeight="1">
      <c r="A367" s="68"/>
      <c r="B367" s="69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71"/>
      <c r="R367" s="14"/>
      <c r="S367" s="14"/>
      <c r="T367" s="14"/>
      <c r="U367" s="14"/>
      <c r="V367" s="73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</row>
    <row r="368" ht="12.75" customHeight="1">
      <c r="A368" s="68"/>
      <c r="B368" s="69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71"/>
      <c r="R368" s="14"/>
      <c r="S368" s="14"/>
      <c r="T368" s="14"/>
      <c r="U368" s="14"/>
      <c r="V368" s="73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</row>
    <row r="369" ht="12.75" customHeight="1">
      <c r="A369" s="68"/>
      <c r="B369" s="69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71"/>
      <c r="R369" s="14"/>
      <c r="S369" s="14"/>
      <c r="T369" s="14"/>
      <c r="U369" s="14"/>
      <c r="V369" s="73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</row>
    <row r="370" ht="12.75" customHeight="1">
      <c r="A370" s="68"/>
      <c r="B370" s="69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71"/>
      <c r="R370" s="14"/>
      <c r="S370" s="14"/>
      <c r="T370" s="14"/>
      <c r="U370" s="14"/>
      <c r="V370" s="73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</row>
    <row r="371" ht="12.75" customHeight="1">
      <c r="A371" s="68"/>
      <c r="B371" s="69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71"/>
      <c r="R371" s="14"/>
      <c r="S371" s="14"/>
      <c r="T371" s="14"/>
      <c r="U371" s="14"/>
      <c r="V371" s="73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</row>
    <row r="372" ht="12.75" customHeight="1">
      <c r="A372" s="68"/>
      <c r="B372" s="69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71"/>
      <c r="R372" s="14"/>
      <c r="S372" s="14"/>
      <c r="T372" s="14"/>
      <c r="U372" s="14"/>
      <c r="V372" s="73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</row>
    <row r="373" ht="12.75" customHeight="1">
      <c r="A373" s="68"/>
      <c r="B373" s="69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71"/>
      <c r="R373" s="14"/>
      <c r="S373" s="14"/>
      <c r="T373" s="14"/>
      <c r="U373" s="14"/>
      <c r="V373" s="73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</row>
    <row r="374" ht="12.75" customHeight="1">
      <c r="A374" s="68"/>
      <c r="B374" s="69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71"/>
      <c r="R374" s="14"/>
      <c r="S374" s="14"/>
      <c r="T374" s="14"/>
      <c r="U374" s="14"/>
      <c r="V374" s="73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</row>
    <row r="375" ht="12.75" customHeight="1">
      <c r="A375" s="68"/>
      <c r="B375" s="69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71"/>
      <c r="R375" s="14"/>
      <c r="S375" s="14"/>
      <c r="T375" s="14"/>
      <c r="U375" s="14"/>
      <c r="V375" s="73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</row>
    <row r="376" ht="12.75" customHeight="1">
      <c r="A376" s="68"/>
      <c r="B376" s="69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71"/>
      <c r="R376" s="14"/>
      <c r="S376" s="14"/>
      <c r="T376" s="14"/>
      <c r="U376" s="14"/>
      <c r="V376" s="73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</row>
    <row r="377" ht="12.75" customHeight="1">
      <c r="A377" s="68"/>
      <c r="B377" s="69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71"/>
      <c r="R377" s="14"/>
      <c r="S377" s="14"/>
      <c r="T377" s="14"/>
      <c r="U377" s="14"/>
      <c r="V377" s="73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</row>
    <row r="378" ht="12.75" customHeight="1">
      <c r="A378" s="68"/>
      <c r="B378" s="69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71"/>
      <c r="R378" s="14"/>
      <c r="S378" s="14"/>
      <c r="T378" s="14"/>
      <c r="U378" s="14"/>
      <c r="V378" s="73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</row>
    <row r="379" ht="12.75" customHeight="1">
      <c r="A379" s="68"/>
      <c r="B379" s="69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71"/>
      <c r="R379" s="14"/>
      <c r="S379" s="14"/>
      <c r="T379" s="14"/>
      <c r="U379" s="14"/>
      <c r="V379" s="73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</row>
    <row r="380" ht="12.75" customHeight="1">
      <c r="A380" s="68"/>
      <c r="B380" s="69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71"/>
      <c r="R380" s="14"/>
      <c r="S380" s="14"/>
      <c r="T380" s="14"/>
      <c r="U380" s="14"/>
      <c r="V380" s="73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</row>
    <row r="381" ht="12.75" customHeight="1">
      <c r="A381" s="68"/>
      <c r="B381" s="69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71"/>
      <c r="R381" s="14"/>
      <c r="S381" s="14"/>
      <c r="T381" s="14"/>
      <c r="U381" s="14"/>
      <c r="V381" s="73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</row>
    <row r="382" ht="12.75" customHeight="1">
      <c r="A382" s="68"/>
      <c r="B382" s="69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71"/>
      <c r="R382" s="14"/>
      <c r="S382" s="14"/>
      <c r="T382" s="14"/>
      <c r="U382" s="14"/>
      <c r="V382" s="73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</row>
    <row r="383" ht="12.75" customHeight="1">
      <c r="A383" s="68"/>
      <c r="B383" s="69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71"/>
      <c r="R383" s="14"/>
      <c r="S383" s="14"/>
      <c r="T383" s="14"/>
      <c r="U383" s="14"/>
      <c r="V383" s="73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</row>
    <row r="384" ht="12.75" customHeight="1">
      <c r="A384" s="68"/>
      <c r="B384" s="69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71"/>
      <c r="R384" s="14"/>
      <c r="S384" s="14"/>
      <c r="T384" s="14"/>
      <c r="U384" s="14"/>
      <c r="V384" s="73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</row>
    <row r="385" ht="12.75" customHeight="1">
      <c r="A385" s="68"/>
      <c r="B385" s="69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71"/>
      <c r="R385" s="14"/>
      <c r="S385" s="14"/>
      <c r="T385" s="14"/>
      <c r="U385" s="14"/>
      <c r="V385" s="73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</row>
    <row r="386" ht="12.75" customHeight="1">
      <c r="A386" s="68"/>
      <c r="B386" s="69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71"/>
      <c r="R386" s="14"/>
      <c r="S386" s="14"/>
      <c r="T386" s="14"/>
      <c r="U386" s="14"/>
      <c r="V386" s="73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</row>
    <row r="387" ht="12.75" customHeight="1">
      <c r="A387" s="68"/>
      <c r="B387" s="69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71"/>
      <c r="R387" s="14"/>
      <c r="S387" s="14"/>
      <c r="T387" s="14"/>
      <c r="U387" s="14"/>
      <c r="V387" s="73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</row>
    <row r="388" ht="12.75" customHeight="1">
      <c r="A388" s="68"/>
      <c r="B388" s="69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71"/>
      <c r="R388" s="14"/>
      <c r="S388" s="14"/>
      <c r="T388" s="14"/>
      <c r="U388" s="14"/>
      <c r="V388" s="73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</row>
    <row r="389" ht="12.75" customHeight="1">
      <c r="A389" s="68"/>
      <c r="B389" s="69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71"/>
      <c r="R389" s="14"/>
      <c r="S389" s="14"/>
      <c r="T389" s="14"/>
      <c r="U389" s="14"/>
      <c r="V389" s="73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</row>
    <row r="390" ht="12.75" customHeight="1">
      <c r="A390" s="68"/>
      <c r="B390" s="69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71"/>
      <c r="R390" s="14"/>
      <c r="S390" s="14"/>
      <c r="T390" s="14"/>
      <c r="U390" s="14"/>
      <c r="V390" s="73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</row>
    <row r="391" ht="12.75" customHeight="1">
      <c r="A391" s="68"/>
      <c r="B391" s="69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71"/>
      <c r="R391" s="14"/>
      <c r="S391" s="14"/>
      <c r="T391" s="14"/>
      <c r="U391" s="14"/>
      <c r="V391" s="73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</row>
    <row r="392" ht="12.75" customHeight="1">
      <c r="A392" s="68"/>
      <c r="B392" s="69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71"/>
      <c r="R392" s="14"/>
      <c r="S392" s="14"/>
      <c r="T392" s="14"/>
      <c r="U392" s="14"/>
      <c r="V392" s="73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</row>
    <row r="393" ht="12.75" customHeight="1">
      <c r="A393" s="68"/>
      <c r="B393" s="69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71"/>
      <c r="R393" s="14"/>
      <c r="S393" s="14"/>
      <c r="T393" s="14"/>
      <c r="U393" s="14"/>
      <c r="V393" s="73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</row>
    <row r="394" ht="12.75" customHeight="1">
      <c r="A394" s="68"/>
      <c r="B394" s="69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71"/>
      <c r="R394" s="14"/>
      <c r="S394" s="14"/>
      <c r="T394" s="14"/>
      <c r="U394" s="14"/>
      <c r="V394" s="73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</row>
    <row r="395" ht="12.75" customHeight="1">
      <c r="A395" s="68"/>
      <c r="B395" s="69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71"/>
      <c r="R395" s="14"/>
      <c r="S395" s="14"/>
      <c r="T395" s="14"/>
      <c r="U395" s="14"/>
      <c r="V395" s="73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</row>
    <row r="396" ht="12.75" customHeight="1">
      <c r="A396" s="68"/>
      <c r="B396" s="69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71"/>
      <c r="R396" s="14"/>
      <c r="S396" s="14"/>
      <c r="T396" s="14"/>
      <c r="U396" s="14"/>
      <c r="V396" s="73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</row>
    <row r="397" ht="12.75" customHeight="1">
      <c r="A397" s="68"/>
      <c r="B397" s="69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71"/>
      <c r="R397" s="14"/>
      <c r="S397" s="14"/>
      <c r="T397" s="14"/>
      <c r="U397" s="14"/>
      <c r="V397" s="73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</row>
    <row r="398" ht="12.75" customHeight="1">
      <c r="A398" s="68"/>
      <c r="B398" s="69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71"/>
      <c r="R398" s="14"/>
      <c r="S398" s="14"/>
      <c r="T398" s="14"/>
      <c r="U398" s="14"/>
      <c r="V398" s="73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</row>
    <row r="399" ht="12.75" customHeight="1">
      <c r="A399" s="68"/>
      <c r="B399" s="69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71"/>
      <c r="R399" s="14"/>
      <c r="S399" s="14"/>
      <c r="T399" s="14"/>
      <c r="U399" s="14"/>
      <c r="V399" s="73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</row>
    <row r="400" ht="12.75" customHeight="1">
      <c r="A400" s="68"/>
      <c r="B400" s="69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71"/>
      <c r="R400" s="14"/>
      <c r="S400" s="14"/>
      <c r="T400" s="14"/>
      <c r="U400" s="14"/>
      <c r="V400" s="73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</row>
    <row r="401" ht="12.75" customHeight="1">
      <c r="A401" s="68"/>
      <c r="B401" s="69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71"/>
      <c r="R401" s="14"/>
      <c r="S401" s="14"/>
      <c r="T401" s="14"/>
      <c r="U401" s="14"/>
      <c r="V401" s="73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</row>
    <row r="402" ht="12.75" customHeight="1">
      <c r="A402" s="68"/>
      <c r="B402" s="69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71"/>
      <c r="R402" s="14"/>
      <c r="S402" s="14"/>
      <c r="T402" s="14"/>
      <c r="U402" s="14"/>
      <c r="V402" s="73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</row>
    <row r="403" ht="12.75" customHeight="1">
      <c r="A403" s="68"/>
      <c r="B403" s="69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71"/>
      <c r="R403" s="14"/>
      <c r="S403" s="14"/>
      <c r="T403" s="14"/>
      <c r="U403" s="14"/>
      <c r="V403" s="73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</row>
    <row r="404" ht="12.75" customHeight="1">
      <c r="A404" s="68"/>
      <c r="B404" s="69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71"/>
      <c r="R404" s="14"/>
      <c r="S404" s="14"/>
      <c r="T404" s="14"/>
      <c r="U404" s="14"/>
      <c r="V404" s="73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</row>
    <row r="405" ht="12.75" customHeight="1">
      <c r="A405" s="68"/>
      <c r="B405" s="69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71"/>
      <c r="R405" s="14"/>
      <c r="S405" s="14"/>
      <c r="T405" s="14"/>
      <c r="U405" s="14"/>
      <c r="V405" s="73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</row>
    <row r="406" ht="12.75" customHeight="1">
      <c r="A406" s="68"/>
      <c r="B406" s="69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71"/>
      <c r="R406" s="14"/>
      <c r="S406" s="14"/>
      <c r="T406" s="14"/>
      <c r="U406" s="14"/>
      <c r="V406" s="73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</row>
    <row r="407" ht="12.75" customHeight="1">
      <c r="A407" s="68"/>
      <c r="B407" s="69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71"/>
      <c r="R407" s="14"/>
      <c r="S407" s="14"/>
      <c r="T407" s="14"/>
      <c r="U407" s="14"/>
      <c r="V407" s="73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</row>
    <row r="408" ht="12.75" customHeight="1">
      <c r="A408" s="68"/>
      <c r="B408" s="69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71"/>
      <c r="R408" s="14"/>
      <c r="S408" s="14"/>
      <c r="T408" s="14"/>
      <c r="U408" s="14"/>
      <c r="V408" s="73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</row>
    <row r="409" ht="12.75" customHeight="1">
      <c r="A409" s="68"/>
      <c r="B409" s="69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71"/>
      <c r="R409" s="14"/>
      <c r="S409" s="14"/>
      <c r="T409" s="14"/>
      <c r="U409" s="14"/>
      <c r="V409" s="73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</row>
    <row r="410" ht="12.75" customHeight="1">
      <c r="A410" s="68"/>
      <c r="B410" s="69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71"/>
      <c r="R410" s="14"/>
      <c r="S410" s="14"/>
      <c r="T410" s="14"/>
      <c r="U410" s="14"/>
      <c r="V410" s="73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</row>
    <row r="411" ht="12.75" customHeight="1">
      <c r="A411" s="68"/>
      <c r="B411" s="69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71"/>
      <c r="R411" s="14"/>
      <c r="S411" s="14"/>
      <c r="T411" s="14"/>
      <c r="U411" s="14"/>
      <c r="V411" s="73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</row>
    <row r="412" ht="12.75" customHeight="1">
      <c r="A412" s="68"/>
      <c r="B412" s="69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71"/>
      <c r="R412" s="14"/>
      <c r="S412" s="14"/>
      <c r="T412" s="14"/>
      <c r="U412" s="14"/>
      <c r="V412" s="73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</row>
    <row r="413" ht="12.75" customHeight="1">
      <c r="A413" s="68"/>
      <c r="B413" s="69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71"/>
      <c r="R413" s="14"/>
      <c r="S413" s="14"/>
      <c r="T413" s="14"/>
      <c r="U413" s="14"/>
      <c r="V413" s="73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</row>
    <row r="414" ht="12.75" customHeight="1">
      <c r="A414" s="68"/>
      <c r="B414" s="69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71"/>
      <c r="R414" s="14"/>
      <c r="S414" s="14"/>
      <c r="T414" s="14"/>
      <c r="U414" s="14"/>
      <c r="V414" s="73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</row>
    <row r="415" ht="12.75" customHeight="1">
      <c r="A415" s="68"/>
      <c r="B415" s="69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71"/>
      <c r="R415" s="14"/>
      <c r="S415" s="14"/>
      <c r="T415" s="14"/>
      <c r="U415" s="14"/>
      <c r="V415" s="73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</row>
    <row r="416" ht="12.75" customHeight="1">
      <c r="A416" s="68"/>
      <c r="B416" s="69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71"/>
      <c r="R416" s="14"/>
      <c r="S416" s="14"/>
      <c r="T416" s="14"/>
      <c r="U416" s="14"/>
      <c r="V416" s="73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</row>
    <row r="417" ht="12.75" customHeight="1">
      <c r="A417" s="68"/>
      <c r="B417" s="69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71"/>
      <c r="R417" s="14"/>
      <c r="S417" s="14"/>
      <c r="T417" s="14"/>
      <c r="U417" s="14"/>
      <c r="V417" s="73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</row>
    <row r="418" ht="12.75" customHeight="1">
      <c r="A418" s="68"/>
      <c r="B418" s="69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71"/>
      <c r="R418" s="14"/>
      <c r="S418" s="14"/>
      <c r="T418" s="14"/>
      <c r="U418" s="14"/>
      <c r="V418" s="73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</row>
    <row r="419" ht="12.75" customHeight="1">
      <c r="A419" s="68"/>
      <c r="B419" s="69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71"/>
      <c r="R419" s="14"/>
      <c r="S419" s="14"/>
      <c r="T419" s="14"/>
      <c r="U419" s="14"/>
      <c r="V419" s="73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</row>
    <row r="420" ht="12.75" customHeight="1">
      <c r="A420" s="68"/>
      <c r="B420" s="69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71"/>
      <c r="R420" s="14"/>
      <c r="S420" s="14"/>
      <c r="T420" s="14"/>
      <c r="U420" s="14"/>
      <c r="V420" s="73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</row>
    <row r="421" ht="12.75" customHeight="1">
      <c r="A421" s="68"/>
      <c r="B421" s="69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71"/>
      <c r="R421" s="14"/>
      <c r="S421" s="14"/>
      <c r="T421" s="14"/>
      <c r="U421" s="14"/>
      <c r="V421" s="73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</row>
    <row r="422" ht="12.75" customHeight="1">
      <c r="A422" s="68"/>
      <c r="B422" s="69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71"/>
      <c r="R422" s="14"/>
      <c r="S422" s="14"/>
      <c r="T422" s="14"/>
      <c r="U422" s="14"/>
      <c r="V422" s="73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</row>
    <row r="423" ht="12.75" customHeight="1">
      <c r="A423" s="68"/>
      <c r="B423" s="69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71"/>
      <c r="R423" s="14"/>
      <c r="S423" s="14"/>
      <c r="T423" s="14"/>
      <c r="U423" s="14"/>
      <c r="V423" s="73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</row>
    <row r="424" ht="12.75" customHeight="1">
      <c r="A424" s="68"/>
      <c r="B424" s="69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71"/>
      <c r="R424" s="14"/>
      <c r="S424" s="14"/>
      <c r="T424" s="14"/>
      <c r="U424" s="14"/>
      <c r="V424" s="73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</row>
    <row r="425" ht="12.75" customHeight="1">
      <c r="A425" s="68"/>
      <c r="B425" s="69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71"/>
      <c r="R425" s="14"/>
      <c r="S425" s="14"/>
      <c r="T425" s="14"/>
      <c r="U425" s="14"/>
      <c r="V425" s="73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</row>
    <row r="426" ht="12.75" customHeight="1">
      <c r="A426" s="68"/>
      <c r="B426" s="69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71"/>
      <c r="R426" s="14"/>
      <c r="S426" s="14"/>
      <c r="T426" s="14"/>
      <c r="U426" s="14"/>
      <c r="V426" s="73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</row>
    <row r="427" ht="12.75" customHeight="1">
      <c r="A427" s="68"/>
      <c r="B427" s="69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71"/>
      <c r="R427" s="14"/>
      <c r="S427" s="14"/>
      <c r="T427" s="14"/>
      <c r="U427" s="14"/>
      <c r="V427" s="73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</row>
    <row r="428" ht="12.75" customHeight="1">
      <c r="A428" s="68"/>
      <c r="B428" s="69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71"/>
      <c r="R428" s="14"/>
      <c r="S428" s="14"/>
      <c r="T428" s="14"/>
      <c r="U428" s="14"/>
      <c r="V428" s="73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</row>
    <row r="429" ht="12.75" customHeight="1">
      <c r="A429" s="68"/>
      <c r="B429" s="69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71"/>
      <c r="R429" s="14"/>
      <c r="S429" s="14"/>
      <c r="T429" s="14"/>
      <c r="U429" s="14"/>
      <c r="V429" s="73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</row>
    <row r="430" ht="12.75" customHeight="1">
      <c r="A430" s="68"/>
      <c r="B430" s="69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71"/>
      <c r="R430" s="14"/>
      <c r="S430" s="14"/>
      <c r="T430" s="14"/>
      <c r="U430" s="14"/>
      <c r="V430" s="73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</row>
    <row r="431" ht="12.75" customHeight="1">
      <c r="A431" s="68"/>
      <c r="B431" s="69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71"/>
      <c r="R431" s="14"/>
      <c r="S431" s="14"/>
      <c r="T431" s="14"/>
      <c r="U431" s="14"/>
      <c r="V431" s="73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</row>
    <row r="432" ht="12.75" customHeight="1">
      <c r="A432" s="68"/>
      <c r="B432" s="69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71"/>
      <c r="R432" s="14"/>
      <c r="S432" s="14"/>
      <c r="T432" s="14"/>
      <c r="U432" s="14"/>
      <c r="V432" s="73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</row>
    <row r="433" ht="12.75" customHeight="1">
      <c r="A433" s="68"/>
      <c r="B433" s="69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71"/>
      <c r="R433" s="14"/>
      <c r="S433" s="14"/>
      <c r="T433" s="14"/>
      <c r="U433" s="14"/>
      <c r="V433" s="73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</row>
    <row r="434" ht="12.75" customHeight="1">
      <c r="A434" s="68"/>
      <c r="B434" s="69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71"/>
      <c r="R434" s="14"/>
      <c r="S434" s="14"/>
      <c r="T434" s="14"/>
      <c r="U434" s="14"/>
      <c r="V434" s="73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</row>
    <row r="435" ht="12.75" customHeight="1">
      <c r="A435" s="68"/>
      <c r="B435" s="69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71"/>
      <c r="R435" s="14"/>
      <c r="S435" s="14"/>
      <c r="T435" s="14"/>
      <c r="U435" s="14"/>
      <c r="V435" s="73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</row>
    <row r="436" ht="12.75" customHeight="1">
      <c r="A436" s="68"/>
      <c r="B436" s="69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71"/>
      <c r="R436" s="14"/>
      <c r="S436" s="14"/>
      <c r="T436" s="14"/>
      <c r="U436" s="14"/>
      <c r="V436" s="73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</row>
    <row r="437" ht="12.75" customHeight="1">
      <c r="A437" s="68"/>
      <c r="B437" s="69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71"/>
      <c r="R437" s="14"/>
      <c r="S437" s="14"/>
      <c r="T437" s="14"/>
      <c r="U437" s="14"/>
      <c r="V437" s="73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</row>
    <row r="438" ht="12.75" customHeight="1">
      <c r="A438" s="68"/>
      <c r="B438" s="69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71"/>
      <c r="R438" s="14"/>
      <c r="S438" s="14"/>
      <c r="T438" s="14"/>
      <c r="U438" s="14"/>
      <c r="V438" s="73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</row>
    <row r="439" ht="12.75" customHeight="1">
      <c r="A439" s="68"/>
      <c r="B439" s="69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71"/>
      <c r="R439" s="14"/>
      <c r="S439" s="14"/>
      <c r="T439" s="14"/>
      <c r="U439" s="14"/>
      <c r="V439" s="73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</row>
    <row r="440" ht="12.75" customHeight="1">
      <c r="A440" s="68"/>
      <c r="B440" s="69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71"/>
      <c r="R440" s="14"/>
      <c r="S440" s="14"/>
      <c r="T440" s="14"/>
      <c r="U440" s="14"/>
      <c r="V440" s="73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</row>
    <row r="441" ht="12.75" customHeight="1">
      <c r="A441" s="68"/>
      <c r="B441" s="69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71"/>
      <c r="R441" s="14"/>
      <c r="S441" s="14"/>
      <c r="T441" s="14"/>
      <c r="U441" s="14"/>
      <c r="V441" s="73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</row>
    <row r="442" ht="12.75" customHeight="1">
      <c r="A442" s="68"/>
      <c r="B442" s="69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71"/>
      <c r="R442" s="14"/>
      <c r="S442" s="14"/>
      <c r="T442" s="14"/>
      <c r="U442" s="14"/>
      <c r="V442" s="73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</row>
    <row r="443" ht="12.75" customHeight="1">
      <c r="A443" s="68"/>
      <c r="B443" s="69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71"/>
      <c r="R443" s="14"/>
      <c r="S443" s="14"/>
      <c r="T443" s="14"/>
      <c r="U443" s="14"/>
      <c r="V443" s="73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</row>
    <row r="444" ht="12.75" customHeight="1">
      <c r="A444" s="68"/>
      <c r="B444" s="69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71"/>
      <c r="R444" s="14"/>
      <c r="S444" s="14"/>
      <c r="T444" s="14"/>
      <c r="U444" s="14"/>
      <c r="V444" s="73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</row>
    <row r="445" ht="12.75" customHeight="1">
      <c r="A445" s="68"/>
      <c r="B445" s="69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71"/>
      <c r="R445" s="14"/>
      <c r="S445" s="14"/>
      <c r="T445" s="14"/>
      <c r="U445" s="14"/>
      <c r="V445" s="73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</row>
    <row r="446" ht="12.75" customHeight="1">
      <c r="A446" s="68"/>
      <c r="B446" s="69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71"/>
      <c r="R446" s="14"/>
      <c r="S446" s="14"/>
      <c r="T446" s="14"/>
      <c r="U446" s="14"/>
      <c r="V446" s="73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</row>
    <row r="447" ht="12.75" customHeight="1">
      <c r="A447" s="68"/>
      <c r="B447" s="69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71"/>
      <c r="R447" s="14"/>
      <c r="S447" s="14"/>
      <c r="T447" s="14"/>
      <c r="U447" s="14"/>
      <c r="V447" s="73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</row>
    <row r="448" ht="12.75" customHeight="1">
      <c r="A448" s="68"/>
      <c r="B448" s="69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71"/>
      <c r="R448" s="14"/>
      <c r="S448" s="14"/>
      <c r="T448" s="14"/>
      <c r="U448" s="14"/>
      <c r="V448" s="73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</row>
    <row r="449" ht="12.75" customHeight="1">
      <c r="A449" s="68"/>
      <c r="B449" s="69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71"/>
      <c r="R449" s="14"/>
      <c r="S449" s="14"/>
      <c r="T449" s="14"/>
      <c r="U449" s="14"/>
      <c r="V449" s="73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</row>
    <row r="450" ht="12.75" customHeight="1">
      <c r="A450" s="68"/>
      <c r="B450" s="69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71"/>
      <c r="R450" s="14"/>
      <c r="S450" s="14"/>
      <c r="T450" s="14"/>
      <c r="U450" s="14"/>
      <c r="V450" s="73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</row>
    <row r="451" ht="12.75" customHeight="1">
      <c r="A451" s="68"/>
      <c r="B451" s="69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71"/>
      <c r="R451" s="14"/>
      <c r="S451" s="14"/>
      <c r="T451" s="14"/>
      <c r="U451" s="14"/>
      <c r="V451" s="73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</row>
    <row r="452" ht="12.75" customHeight="1">
      <c r="A452" s="68"/>
      <c r="B452" s="69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71"/>
      <c r="R452" s="14"/>
      <c r="S452" s="14"/>
      <c r="T452" s="14"/>
      <c r="U452" s="14"/>
      <c r="V452" s="73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</row>
    <row r="453" ht="12.75" customHeight="1">
      <c r="A453" s="68"/>
      <c r="B453" s="69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71"/>
      <c r="R453" s="14"/>
      <c r="S453" s="14"/>
      <c r="T453" s="14"/>
      <c r="U453" s="14"/>
      <c r="V453" s="73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</row>
    <row r="454" ht="12.75" customHeight="1">
      <c r="A454" s="68"/>
      <c r="B454" s="69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71"/>
      <c r="R454" s="14"/>
      <c r="S454" s="14"/>
      <c r="T454" s="14"/>
      <c r="U454" s="14"/>
      <c r="V454" s="73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</row>
    <row r="455" ht="12.75" customHeight="1">
      <c r="A455" s="68"/>
      <c r="B455" s="69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71"/>
      <c r="R455" s="14"/>
      <c r="S455" s="14"/>
      <c r="T455" s="14"/>
      <c r="U455" s="14"/>
      <c r="V455" s="73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</row>
    <row r="456" ht="12.75" customHeight="1">
      <c r="A456" s="68"/>
      <c r="B456" s="69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71"/>
      <c r="R456" s="14"/>
      <c r="S456" s="14"/>
      <c r="T456" s="14"/>
      <c r="U456" s="14"/>
      <c r="V456" s="73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</row>
    <row r="457" ht="12.75" customHeight="1">
      <c r="A457" s="68"/>
      <c r="B457" s="69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71"/>
      <c r="R457" s="14"/>
      <c r="S457" s="14"/>
      <c r="T457" s="14"/>
      <c r="U457" s="14"/>
      <c r="V457" s="73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</row>
    <row r="458" ht="12.75" customHeight="1">
      <c r="A458" s="68"/>
      <c r="B458" s="69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71"/>
      <c r="R458" s="14"/>
      <c r="S458" s="14"/>
      <c r="T458" s="14"/>
      <c r="U458" s="14"/>
      <c r="V458" s="73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</row>
    <row r="459" ht="12.75" customHeight="1">
      <c r="A459" s="68"/>
      <c r="B459" s="69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71"/>
      <c r="R459" s="14"/>
      <c r="S459" s="14"/>
      <c r="T459" s="14"/>
      <c r="U459" s="14"/>
      <c r="V459" s="73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</row>
    <row r="460" ht="12.75" customHeight="1">
      <c r="A460" s="68"/>
      <c r="B460" s="69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71"/>
      <c r="R460" s="14"/>
      <c r="S460" s="14"/>
      <c r="T460" s="14"/>
      <c r="U460" s="14"/>
      <c r="V460" s="73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</row>
    <row r="461" ht="12.75" customHeight="1">
      <c r="A461" s="68"/>
      <c r="B461" s="69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71"/>
      <c r="R461" s="14"/>
      <c r="S461" s="14"/>
      <c r="T461" s="14"/>
      <c r="U461" s="14"/>
      <c r="V461" s="73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</row>
    <row r="462" ht="12.75" customHeight="1">
      <c r="A462" s="68"/>
      <c r="B462" s="69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71"/>
      <c r="R462" s="14"/>
      <c r="S462" s="14"/>
      <c r="T462" s="14"/>
      <c r="U462" s="14"/>
      <c r="V462" s="73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</row>
    <row r="463" ht="12.75" customHeight="1">
      <c r="A463" s="68"/>
      <c r="B463" s="69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71"/>
      <c r="R463" s="14"/>
      <c r="S463" s="14"/>
      <c r="T463" s="14"/>
      <c r="U463" s="14"/>
      <c r="V463" s="73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</row>
    <row r="464" ht="12.75" customHeight="1">
      <c r="A464" s="68"/>
      <c r="B464" s="69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71"/>
      <c r="R464" s="14"/>
      <c r="S464" s="14"/>
      <c r="T464" s="14"/>
      <c r="U464" s="14"/>
      <c r="V464" s="73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</row>
    <row r="465" ht="12.75" customHeight="1">
      <c r="A465" s="68"/>
      <c r="B465" s="69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71"/>
      <c r="R465" s="14"/>
      <c r="S465" s="14"/>
      <c r="T465" s="14"/>
      <c r="U465" s="14"/>
      <c r="V465" s="73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</row>
    <row r="466" ht="12.75" customHeight="1">
      <c r="A466" s="68"/>
      <c r="B466" s="69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71"/>
      <c r="R466" s="14"/>
      <c r="S466" s="14"/>
      <c r="T466" s="14"/>
      <c r="U466" s="14"/>
      <c r="V466" s="73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</row>
    <row r="467" ht="12.75" customHeight="1">
      <c r="A467" s="68"/>
      <c r="B467" s="69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71"/>
      <c r="R467" s="14"/>
      <c r="S467" s="14"/>
      <c r="T467" s="14"/>
      <c r="U467" s="14"/>
      <c r="V467" s="73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</row>
    <row r="468" ht="12.75" customHeight="1">
      <c r="A468" s="68"/>
      <c r="B468" s="69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71"/>
      <c r="R468" s="14"/>
      <c r="S468" s="14"/>
      <c r="T468" s="14"/>
      <c r="U468" s="14"/>
      <c r="V468" s="73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</row>
    <row r="469" ht="12.75" customHeight="1">
      <c r="A469" s="68"/>
      <c r="B469" s="69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71"/>
      <c r="R469" s="14"/>
      <c r="S469" s="14"/>
      <c r="T469" s="14"/>
      <c r="U469" s="14"/>
      <c r="V469" s="73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</row>
    <row r="470" ht="12.75" customHeight="1">
      <c r="A470" s="68"/>
      <c r="B470" s="69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71"/>
      <c r="R470" s="14"/>
      <c r="S470" s="14"/>
      <c r="T470" s="14"/>
      <c r="U470" s="14"/>
      <c r="V470" s="73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</row>
    <row r="471" ht="12.75" customHeight="1">
      <c r="A471" s="68"/>
      <c r="B471" s="69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71"/>
      <c r="R471" s="14"/>
      <c r="S471" s="14"/>
      <c r="T471" s="14"/>
      <c r="U471" s="14"/>
      <c r="V471" s="73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</row>
    <row r="472" ht="12.75" customHeight="1">
      <c r="A472" s="68"/>
      <c r="B472" s="69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71"/>
      <c r="R472" s="14"/>
      <c r="S472" s="14"/>
      <c r="T472" s="14"/>
      <c r="U472" s="14"/>
      <c r="V472" s="73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</row>
    <row r="473" ht="12.75" customHeight="1">
      <c r="A473" s="68"/>
      <c r="B473" s="69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71"/>
      <c r="R473" s="14"/>
      <c r="S473" s="14"/>
      <c r="T473" s="14"/>
      <c r="U473" s="14"/>
      <c r="V473" s="73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</row>
    <row r="474" ht="12.75" customHeight="1">
      <c r="A474" s="68"/>
      <c r="B474" s="69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71"/>
      <c r="R474" s="14"/>
      <c r="S474" s="14"/>
      <c r="T474" s="14"/>
      <c r="U474" s="14"/>
      <c r="V474" s="73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</row>
    <row r="475" ht="12.75" customHeight="1">
      <c r="A475" s="68"/>
      <c r="B475" s="69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71"/>
      <c r="R475" s="14"/>
      <c r="S475" s="14"/>
      <c r="T475" s="14"/>
      <c r="U475" s="14"/>
      <c r="V475" s="73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</row>
    <row r="476" ht="12.75" customHeight="1">
      <c r="A476" s="68"/>
      <c r="B476" s="69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71"/>
      <c r="R476" s="14"/>
      <c r="S476" s="14"/>
      <c r="T476" s="14"/>
      <c r="U476" s="14"/>
      <c r="V476" s="73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</row>
    <row r="477" ht="12.75" customHeight="1">
      <c r="A477" s="68"/>
      <c r="B477" s="69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71"/>
      <c r="R477" s="14"/>
      <c r="S477" s="14"/>
      <c r="T477" s="14"/>
      <c r="U477" s="14"/>
      <c r="V477" s="73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</row>
    <row r="478" ht="12.75" customHeight="1">
      <c r="A478" s="68"/>
      <c r="B478" s="69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71"/>
      <c r="R478" s="14"/>
      <c r="S478" s="14"/>
      <c r="T478" s="14"/>
      <c r="U478" s="14"/>
      <c r="V478" s="73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</row>
    <row r="479" ht="12.75" customHeight="1">
      <c r="A479" s="68"/>
      <c r="B479" s="69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71"/>
      <c r="R479" s="14"/>
      <c r="S479" s="14"/>
      <c r="T479" s="14"/>
      <c r="U479" s="14"/>
      <c r="V479" s="73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</row>
    <row r="480" ht="12.75" customHeight="1">
      <c r="A480" s="68"/>
      <c r="B480" s="69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71"/>
      <c r="R480" s="14"/>
      <c r="S480" s="14"/>
      <c r="T480" s="14"/>
      <c r="U480" s="14"/>
      <c r="V480" s="73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</row>
    <row r="481" ht="12.75" customHeight="1">
      <c r="A481" s="68"/>
      <c r="B481" s="69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71"/>
      <c r="R481" s="14"/>
      <c r="S481" s="14"/>
      <c r="T481" s="14"/>
      <c r="U481" s="14"/>
      <c r="V481" s="73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</row>
    <row r="482" ht="12.75" customHeight="1">
      <c r="A482" s="68"/>
      <c r="B482" s="69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71"/>
      <c r="R482" s="14"/>
      <c r="S482" s="14"/>
      <c r="T482" s="14"/>
      <c r="U482" s="14"/>
      <c r="V482" s="73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</row>
    <row r="483" ht="12.75" customHeight="1">
      <c r="A483" s="68"/>
      <c r="B483" s="69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71"/>
      <c r="R483" s="14"/>
      <c r="S483" s="14"/>
      <c r="T483" s="14"/>
      <c r="U483" s="14"/>
      <c r="V483" s="73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</row>
    <row r="484" ht="12.75" customHeight="1">
      <c r="A484" s="68"/>
      <c r="B484" s="69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71"/>
      <c r="R484" s="14"/>
      <c r="S484" s="14"/>
      <c r="T484" s="14"/>
      <c r="U484" s="14"/>
      <c r="V484" s="73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</row>
    <row r="485" ht="12.75" customHeight="1">
      <c r="A485" s="68"/>
      <c r="B485" s="69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71"/>
      <c r="R485" s="14"/>
      <c r="S485" s="14"/>
      <c r="T485" s="14"/>
      <c r="U485" s="14"/>
      <c r="V485" s="73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</row>
    <row r="486" ht="12.75" customHeight="1">
      <c r="A486" s="68"/>
      <c r="B486" s="69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71"/>
      <c r="R486" s="14"/>
      <c r="S486" s="14"/>
      <c r="T486" s="14"/>
      <c r="U486" s="14"/>
      <c r="V486" s="73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</row>
    <row r="487" ht="12.75" customHeight="1">
      <c r="A487" s="68"/>
      <c r="B487" s="69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71"/>
      <c r="R487" s="14"/>
      <c r="S487" s="14"/>
      <c r="T487" s="14"/>
      <c r="U487" s="14"/>
      <c r="V487" s="73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</row>
    <row r="488" ht="12.75" customHeight="1">
      <c r="A488" s="68"/>
      <c r="B488" s="69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71"/>
      <c r="R488" s="14"/>
      <c r="S488" s="14"/>
      <c r="T488" s="14"/>
      <c r="U488" s="14"/>
      <c r="V488" s="73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</row>
    <row r="489" ht="12.75" customHeight="1">
      <c r="A489" s="68"/>
      <c r="B489" s="69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71"/>
      <c r="R489" s="14"/>
      <c r="S489" s="14"/>
      <c r="T489" s="14"/>
      <c r="U489" s="14"/>
      <c r="V489" s="73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</row>
    <row r="490" ht="12.75" customHeight="1">
      <c r="A490" s="68"/>
      <c r="B490" s="69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71"/>
      <c r="R490" s="14"/>
      <c r="S490" s="14"/>
      <c r="T490" s="14"/>
      <c r="U490" s="14"/>
      <c r="V490" s="73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</row>
    <row r="491" ht="12.75" customHeight="1">
      <c r="A491" s="68"/>
      <c r="B491" s="69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71"/>
      <c r="R491" s="14"/>
      <c r="S491" s="14"/>
      <c r="T491" s="14"/>
      <c r="U491" s="14"/>
      <c r="V491" s="73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</row>
    <row r="492" ht="12.75" customHeight="1">
      <c r="A492" s="68"/>
      <c r="B492" s="69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71"/>
      <c r="R492" s="14"/>
      <c r="S492" s="14"/>
      <c r="T492" s="14"/>
      <c r="U492" s="14"/>
      <c r="V492" s="73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</row>
    <row r="493" ht="12.75" customHeight="1">
      <c r="A493" s="68"/>
      <c r="B493" s="69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71"/>
      <c r="R493" s="14"/>
      <c r="S493" s="14"/>
      <c r="T493" s="14"/>
      <c r="U493" s="14"/>
      <c r="V493" s="73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</row>
    <row r="494" ht="12.75" customHeight="1">
      <c r="A494" s="68"/>
      <c r="B494" s="69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71"/>
      <c r="R494" s="14"/>
      <c r="S494" s="14"/>
      <c r="T494" s="14"/>
      <c r="U494" s="14"/>
      <c r="V494" s="73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</row>
    <row r="495" ht="12.75" customHeight="1">
      <c r="A495" s="68"/>
      <c r="B495" s="69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71"/>
      <c r="R495" s="14"/>
      <c r="S495" s="14"/>
      <c r="T495" s="14"/>
      <c r="U495" s="14"/>
      <c r="V495" s="73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</row>
    <row r="496" ht="12.75" customHeight="1">
      <c r="A496" s="68"/>
      <c r="B496" s="69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71"/>
      <c r="R496" s="14"/>
      <c r="S496" s="14"/>
      <c r="T496" s="14"/>
      <c r="U496" s="14"/>
      <c r="V496" s="73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</row>
    <row r="497" ht="12.75" customHeight="1">
      <c r="A497" s="68"/>
      <c r="B497" s="69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71"/>
      <c r="R497" s="14"/>
      <c r="S497" s="14"/>
      <c r="T497" s="14"/>
      <c r="U497" s="14"/>
      <c r="V497" s="73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</row>
    <row r="498" ht="12.75" customHeight="1">
      <c r="A498" s="68"/>
      <c r="B498" s="69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71"/>
      <c r="R498" s="14"/>
      <c r="S498" s="14"/>
      <c r="T498" s="14"/>
      <c r="U498" s="14"/>
      <c r="V498" s="73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</row>
    <row r="499" ht="12.75" customHeight="1">
      <c r="A499" s="68"/>
      <c r="B499" s="69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71"/>
      <c r="R499" s="14"/>
      <c r="S499" s="14"/>
      <c r="T499" s="14"/>
      <c r="U499" s="14"/>
      <c r="V499" s="73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</row>
    <row r="500" ht="12.75" customHeight="1">
      <c r="A500" s="68"/>
      <c r="B500" s="69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71"/>
      <c r="R500" s="14"/>
      <c r="S500" s="14"/>
      <c r="T500" s="14"/>
      <c r="U500" s="14"/>
      <c r="V500" s="73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</row>
    <row r="501" ht="12.75" customHeight="1">
      <c r="A501" s="68"/>
      <c r="B501" s="69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71"/>
      <c r="R501" s="14"/>
      <c r="S501" s="14"/>
      <c r="T501" s="14"/>
      <c r="U501" s="14"/>
      <c r="V501" s="73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</row>
    <row r="502" ht="12.75" customHeight="1">
      <c r="A502" s="68"/>
      <c r="B502" s="69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71"/>
      <c r="R502" s="14"/>
      <c r="S502" s="14"/>
      <c r="T502" s="14"/>
      <c r="U502" s="14"/>
      <c r="V502" s="73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</row>
    <row r="503" ht="12.75" customHeight="1">
      <c r="A503" s="68"/>
      <c r="B503" s="69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71"/>
      <c r="R503" s="14"/>
      <c r="S503" s="14"/>
      <c r="T503" s="14"/>
      <c r="U503" s="14"/>
      <c r="V503" s="73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</row>
    <row r="504" ht="12.75" customHeight="1">
      <c r="A504" s="68"/>
      <c r="B504" s="69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71"/>
      <c r="R504" s="14"/>
      <c r="S504" s="14"/>
      <c r="T504" s="14"/>
      <c r="U504" s="14"/>
      <c r="V504" s="73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</row>
    <row r="505" ht="12.75" customHeight="1">
      <c r="A505" s="68"/>
      <c r="B505" s="69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71"/>
      <c r="R505" s="14"/>
      <c r="S505" s="14"/>
      <c r="T505" s="14"/>
      <c r="U505" s="14"/>
      <c r="V505" s="73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</row>
    <row r="506" ht="12.75" customHeight="1">
      <c r="A506" s="68"/>
      <c r="B506" s="69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71"/>
      <c r="R506" s="14"/>
      <c r="S506" s="14"/>
      <c r="T506" s="14"/>
      <c r="U506" s="14"/>
      <c r="V506" s="73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</row>
    <row r="507" ht="12.75" customHeight="1">
      <c r="A507" s="68"/>
      <c r="B507" s="69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71"/>
      <c r="R507" s="14"/>
      <c r="S507" s="14"/>
      <c r="T507" s="14"/>
      <c r="U507" s="14"/>
      <c r="V507" s="73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</row>
    <row r="508" ht="12.75" customHeight="1">
      <c r="A508" s="68"/>
      <c r="B508" s="69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71"/>
      <c r="R508" s="14"/>
      <c r="S508" s="14"/>
      <c r="T508" s="14"/>
      <c r="U508" s="14"/>
      <c r="V508" s="73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</row>
    <row r="509" ht="12.75" customHeight="1">
      <c r="A509" s="68"/>
      <c r="B509" s="69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71"/>
      <c r="R509" s="14"/>
      <c r="S509" s="14"/>
      <c r="T509" s="14"/>
      <c r="U509" s="14"/>
      <c r="V509" s="73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</row>
    <row r="510" ht="12.75" customHeight="1">
      <c r="A510" s="68"/>
      <c r="B510" s="69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71"/>
      <c r="R510" s="14"/>
      <c r="S510" s="14"/>
      <c r="T510" s="14"/>
      <c r="U510" s="14"/>
      <c r="V510" s="73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</row>
    <row r="511" ht="12.75" customHeight="1">
      <c r="A511" s="68"/>
      <c r="B511" s="69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71"/>
      <c r="R511" s="14"/>
      <c r="S511" s="14"/>
      <c r="T511" s="14"/>
      <c r="U511" s="14"/>
      <c r="V511" s="73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</row>
    <row r="512" ht="12.75" customHeight="1">
      <c r="A512" s="68"/>
      <c r="B512" s="69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71"/>
      <c r="R512" s="14"/>
      <c r="S512" s="14"/>
      <c r="T512" s="14"/>
      <c r="U512" s="14"/>
      <c r="V512" s="73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</row>
    <row r="513" ht="12.75" customHeight="1">
      <c r="A513" s="68"/>
      <c r="B513" s="69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71"/>
      <c r="R513" s="14"/>
      <c r="S513" s="14"/>
      <c r="T513" s="14"/>
      <c r="U513" s="14"/>
      <c r="V513" s="73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</row>
    <row r="514" ht="12.75" customHeight="1">
      <c r="A514" s="68"/>
      <c r="B514" s="69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71"/>
      <c r="R514" s="14"/>
      <c r="S514" s="14"/>
      <c r="T514" s="14"/>
      <c r="U514" s="14"/>
      <c r="V514" s="73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</row>
    <row r="515" ht="12.75" customHeight="1">
      <c r="A515" s="68"/>
      <c r="B515" s="69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71"/>
      <c r="R515" s="14"/>
      <c r="S515" s="14"/>
      <c r="T515" s="14"/>
      <c r="U515" s="14"/>
      <c r="V515" s="73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</row>
    <row r="516" ht="12.75" customHeight="1">
      <c r="A516" s="68"/>
      <c r="B516" s="69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71"/>
      <c r="R516" s="14"/>
      <c r="S516" s="14"/>
      <c r="T516" s="14"/>
      <c r="U516" s="14"/>
      <c r="V516" s="73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</row>
    <row r="517" ht="12.75" customHeight="1">
      <c r="A517" s="68"/>
      <c r="B517" s="69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71"/>
      <c r="R517" s="14"/>
      <c r="S517" s="14"/>
      <c r="T517" s="14"/>
      <c r="U517" s="14"/>
      <c r="V517" s="73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</row>
    <row r="518" ht="12.75" customHeight="1">
      <c r="A518" s="68"/>
      <c r="B518" s="69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71"/>
      <c r="R518" s="14"/>
      <c r="S518" s="14"/>
      <c r="T518" s="14"/>
      <c r="U518" s="14"/>
      <c r="V518" s="73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</row>
    <row r="519" ht="12.75" customHeight="1">
      <c r="A519" s="68"/>
      <c r="B519" s="69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71"/>
      <c r="R519" s="14"/>
      <c r="S519" s="14"/>
      <c r="T519" s="14"/>
      <c r="U519" s="14"/>
      <c r="V519" s="73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</row>
    <row r="520" ht="12.75" customHeight="1">
      <c r="A520" s="68"/>
      <c r="B520" s="69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71"/>
      <c r="R520" s="14"/>
      <c r="S520" s="14"/>
      <c r="T520" s="14"/>
      <c r="U520" s="14"/>
      <c r="V520" s="73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</row>
    <row r="521" ht="12.75" customHeight="1">
      <c r="A521" s="68"/>
      <c r="B521" s="69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71"/>
      <c r="R521" s="14"/>
      <c r="S521" s="14"/>
      <c r="T521" s="14"/>
      <c r="U521" s="14"/>
      <c r="V521" s="73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</row>
    <row r="522" ht="12.75" customHeight="1">
      <c r="A522" s="68"/>
      <c r="B522" s="69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71"/>
      <c r="R522" s="14"/>
      <c r="S522" s="14"/>
      <c r="T522" s="14"/>
      <c r="U522" s="14"/>
      <c r="V522" s="73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</row>
    <row r="523" ht="12.75" customHeight="1">
      <c r="A523" s="68"/>
      <c r="B523" s="69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71"/>
      <c r="R523" s="14"/>
      <c r="S523" s="14"/>
      <c r="T523" s="14"/>
      <c r="U523" s="14"/>
      <c r="V523" s="73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</row>
    <row r="524" ht="12.75" customHeight="1">
      <c r="A524" s="68"/>
      <c r="B524" s="69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71"/>
      <c r="R524" s="14"/>
      <c r="S524" s="14"/>
      <c r="T524" s="14"/>
      <c r="U524" s="14"/>
      <c r="V524" s="73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</row>
    <row r="525" ht="12.75" customHeight="1">
      <c r="A525" s="68"/>
      <c r="B525" s="69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71"/>
      <c r="R525" s="14"/>
      <c r="S525" s="14"/>
      <c r="T525" s="14"/>
      <c r="U525" s="14"/>
      <c r="V525" s="73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</row>
    <row r="526" ht="12.75" customHeight="1">
      <c r="A526" s="68"/>
      <c r="B526" s="69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71"/>
      <c r="R526" s="14"/>
      <c r="S526" s="14"/>
      <c r="T526" s="14"/>
      <c r="U526" s="14"/>
      <c r="V526" s="73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</row>
    <row r="527" ht="12.75" customHeight="1">
      <c r="A527" s="68"/>
      <c r="B527" s="69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71"/>
      <c r="R527" s="14"/>
      <c r="S527" s="14"/>
      <c r="T527" s="14"/>
      <c r="U527" s="14"/>
      <c r="V527" s="73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</row>
    <row r="528" ht="12.75" customHeight="1">
      <c r="A528" s="68"/>
      <c r="B528" s="69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71"/>
      <c r="R528" s="14"/>
      <c r="S528" s="14"/>
      <c r="T528" s="14"/>
      <c r="U528" s="14"/>
      <c r="V528" s="73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</row>
    <row r="529" ht="12.75" customHeight="1">
      <c r="A529" s="68"/>
      <c r="B529" s="69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71"/>
      <c r="R529" s="14"/>
      <c r="S529" s="14"/>
      <c r="T529" s="14"/>
      <c r="U529" s="14"/>
      <c r="V529" s="73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</row>
    <row r="530" ht="12.75" customHeight="1">
      <c r="A530" s="68"/>
      <c r="B530" s="69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71"/>
      <c r="R530" s="14"/>
      <c r="S530" s="14"/>
      <c r="T530" s="14"/>
      <c r="U530" s="14"/>
      <c r="V530" s="73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</row>
    <row r="531" ht="12.75" customHeight="1">
      <c r="A531" s="68"/>
      <c r="B531" s="69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71"/>
      <c r="R531" s="14"/>
      <c r="S531" s="14"/>
      <c r="T531" s="14"/>
      <c r="U531" s="14"/>
      <c r="V531" s="73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</row>
    <row r="532" ht="12.75" customHeight="1">
      <c r="A532" s="68"/>
      <c r="B532" s="69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71"/>
      <c r="R532" s="14"/>
      <c r="S532" s="14"/>
      <c r="T532" s="14"/>
      <c r="U532" s="14"/>
      <c r="V532" s="73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</row>
    <row r="533" ht="12.75" customHeight="1">
      <c r="A533" s="68"/>
      <c r="B533" s="69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71"/>
      <c r="R533" s="14"/>
      <c r="S533" s="14"/>
      <c r="T533" s="14"/>
      <c r="U533" s="14"/>
      <c r="V533" s="73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</row>
    <row r="534" ht="12.75" customHeight="1">
      <c r="A534" s="68"/>
      <c r="B534" s="69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71"/>
      <c r="R534" s="14"/>
      <c r="S534" s="14"/>
      <c r="T534" s="14"/>
      <c r="U534" s="14"/>
      <c r="V534" s="73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</row>
    <row r="535" ht="12.75" customHeight="1">
      <c r="A535" s="68"/>
      <c r="B535" s="69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71"/>
      <c r="R535" s="14"/>
      <c r="S535" s="14"/>
      <c r="T535" s="14"/>
      <c r="U535" s="14"/>
      <c r="V535" s="73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</row>
    <row r="536" ht="12.75" customHeight="1">
      <c r="A536" s="68"/>
      <c r="B536" s="69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71"/>
      <c r="R536" s="14"/>
      <c r="S536" s="14"/>
      <c r="T536" s="14"/>
      <c r="U536" s="14"/>
      <c r="V536" s="73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</row>
    <row r="537" ht="12.75" customHeight="1">
      <c r="A537" s="68"/>
      <c r="B537" s="69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71"/>
      <c r="R537" s="14"/>
      <c r="S537" s="14"/>
      <c r="T537" s="14"/>
      <c r="U537" s="14"/>
      <c r="V537" s="73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</row>
    <row r="538" ht="12.75" customHeight="1">
      <c r="A538" s="68"/>
      <c r="B538" s="69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71"/>
      <c r="R538" s="14"/>
      <c r="S538" s="14"/>
      <c r="T538" s="14"/>
      <c r="U538" s="14"/>
      <c r="V538" s="73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</row>
    <row r="539" ht="12.75" customHeight="1">
      <c r="A539" s="68"/>
      <c r="B539" s="69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71"/>
      <c r="R539" s="14"/>
      <c r="S539" s="14"/>
      <c r="T539" s="14"/>
      <c r="U539" s="14"/>
      <c r="V539" s="73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</row>
    <row r="540" ht="12.75" customHeight="1">
      <c r="A540" s="68"/>
      <c r="B540" s="69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71"/>
      <c r="R540" s="14"/>
      <c r="S540" s="14"/>
      <c r="T540" s="14"/>
      <c r="U540" s="14"/>
      <c r="V540" s="73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</row>
    <row r="541" ht="12.75" customHeight="1">
      <c r="A541" s="68"/>
      <c r="B541" s="69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71"/>
      <c r="R541" s="14"/>
      <c r="S541" s="14"/>
      <c r="T541" s="14"/>
      <c r="U541" s="14"/>
      <c r="V541" s="73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</row>
    <row r="542" ht="12.75" customHeight="1">
      <c r="A542" s="68"/>
      <c r="B542" s="69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71"/>
      <c r="R542" s="14"/>
      <c r="S542" s="14"/>
      <c r="T542" s="14"/>
      <c r="U542" s="14"/>
      <c r="V542" s="73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</row>
    <row r="543" ht="12.75" customHeight="1">
      <c r="A543" s="68"/>
      <c r="B543" s="69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71"/>
      <c r="R543" s="14"/>
      <c r="S543" s="14"/>
      <c r="T543" s="14"/>
      <c r="U543" s="14"/>
      <c r="V543" s="73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</row>
    <row r="544" ht="12.75" customHeight="1">
      <c r="A544" s="68"/>
      <c r="B544" s="69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71"/>
      <c r="R544" s="14"/>
      <c r="S544" s="14"/>
      <c r="T544" s="14"/>
      <c r="U544" s="14"/>
      <c r="V544" s="73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</row>
    <row r="545" ht="12.75" customHeight="1">
      <c r="A545" s="68"/>
      <c r="B545" s="69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71"/>
      <c r="R545" s="14"/>
      <c r="S545" s="14"/>
      <c r="T545" s="14"/>
      <c r="U545" s="14"/>
      <c r="V545" s="73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</row>
    <row r="546" ht="12.75" customHeight="1">
      <c r="A546" s="68"/>
      <c r="B546" s="69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71"/>
      <c r="R546" s="14"/>
      <c r="S546" s="14"/>
      <c r="T546" s="14"/>
      <c r="U546" s="14"/>
      <c r="V546" s="73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</row>
    <row r="547" ht="12.75" customHeight="1">
      <c r="A547" s="68"/>
      <c r="B547" s="69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71"/>
      <c r="R547" s="14"/>
      <c r="S547" s="14"/>
      <c r="T547" s="14"/>
      <c r="U547" s="14"/>
      <c r="V547" s="73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</row>
    <row r="548" ht="12.75" customHeight="1">
      <c r="A548" s="68"/>
      <c r="B548" s="69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71"/>
      <c r="R548" s="14"/>
      <c r="S548" s="14"/>
      <c r="T548" s="14"/>
      <c r="U548" s="14"/>
      <c r="V548" s="73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</row>
    <row r="549" ht="12.75" customHeight="1">
      <c r="A549" s="68"/>
      <c r="B549" s="69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71"/>
      <c r="R549" s="14"/>
      <c r="S549" s="14"/>
      <c r="T549" s="14"/>
      <c r="U549" s="14"/>
      <c r="V549" s="73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</row>
    <row r="550" ht="12.75" customHeight="1">
      <c r="A550" s="68"/>
      <c r="B550" s="69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71"/>
      <c r="R550" s="14"/>
      <c r="S550" s="14"/>
      <c r="T550" s="14"/>
      <c r="U550" s="14"/>
      <c r="V550" s="73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</row>
    <row r="551" ht="12.75" customHeight="1">
      <c r="A551" s="68"/>
      <c r="B551" s="69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71"/>
      <c r="R551" s="14"/>
      <c r="S551" s="14"/>
      <c r="T551" s="14"/>
      <c r="U551" s="14"/>
      <c r="V551" s="73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</row>
    <row r="552" ht="12.75" customHeight="1">
      <c r="A552" s="68"/>
      <c r="B552" s="69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71"/>
      <c r="R552" s="14"/>
      <c r="S552" s="14"/>
      <c r="T552" s="14"/>
      <c r="U552" s="14"/>
      <c r="V552" s="73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</row>
    <row r="553" ht="12.75" customHeight="1">
      <c r="A553" s="68"/>
      <c r="B553" s="69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71"/>
      <c r="R553" s="14"/>
      <c r="S553" s="14"/>
      <c r="T553" s="14"/>
      <c r="U553" s="14"/>
      <c r="V553" s="73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</row>
    <row r="554" ht="12.75" customHeight="1">
      <c r="A554" s="68"/>
      <c r="B554" s="69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71"/>
      <c r="R554" s="14"/>
      <c r="S554" s="14"/>
      <c r="T554" s="14"/>
      <c r="U554" s="14"/>
      <c r="V554" s="73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</row>
    <row r="555" ht="12.75" customHeight="1">
      <c r="A555" s="68"/>
      <c r="B555" s="69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71"/>
      <c r="R555" s="14"/>
      <c r="S555" s="14"/>
      <c r="T555" s="14"/>
      <c r="U555" s="14"/>
      <c r="V555" s="73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</row>
    <row r="556" ht="12.75" customHeight="1">
      <c r="A556" s="68"/>
      <c r="B556" s="69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71"/>
      <c r="R556" s="14"/>
      <c r="S556" s="14"/>
      <c r="T556" s="14"/>
      <c r="U556" s="14"/>
      <c r="V556" s="73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</row>
    <row r="557" ht="12.75" customHeight="1">
      <c r="A557" s="68"/>
      <c r="B557" s="69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71"/>
      <c r="R557" s="14"/>
      <c r="S557" s="14"/>
      <c r="T557" s="14"/>
      <c r="U557" s="14"/>
      <c r="V557" s="73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</row>
    <row r="558" ht="12.75" customHeight="1">
      <c r="A558" s="68"/>
      <c r="B558" s="69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71"/>
      <c r="R558" s="14"/>
      <c r="S558" s="14"/>
      <c r="T558" s="14"/>
      <c r="U558" s="14"/>
      <c r="V558" s="73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</row>
    <row r="559" ht="12.75" customHeight="1">
      <c r="A559" s="68"/>
      <c r="B559" s="69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71"/>
      <c r="R559" s="14"/>
      <c r="S559" s="14"/>
      <c r="T559" s="14"/>
      <c r="U559" s="14"/>
      <c r="V559" s="73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</row>
    <row r="560" ht="12.75" customHeight="1">
      <c r="A560" s="68"/>
      <c r="B560" s="69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71"/>
      <c r="R560" s="14"/>
      <c r="S560" s="14"/>
      <c r="T560" s="14"/>
      <c r="U560" s="14"/>
      <c r="V560" s="73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</row>
    <row r="561" ht="12.75" customHeight="1">
      <c r="A561" s="68"/>
      <c r="B561" s="69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71"/>
      <c r="R561" s="14"/>
      <c r="S561" s="14"/>
      <c r="T561" s="14"/>
      <c r="U561" s="14"/>
      <c r="V561" s="73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</row>
    <row r="562" ht="12.75" customHeight="1">
      <c r="A562" s="68"/>
      <c r="B562" s="69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71"/>
      <c r="R562" s="14"/>
      <c r="S562" s="14"/>
      <c r="T562" s="14"/>
      <c r="U562" s="14"/>
      <c r="V562" s="73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</row>
    <row r="563" ht="12.75" customHeight="1">
      <c r="A563" s="68"/>
      <c r="B563" s="69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71"/>
      <c r="R563" s="14"/>
      <c r="S563" s="14"/>
      <c r="T563" s="14"/>
      <c r="U563" s="14"/>
      <c r="V563" s="73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</row>
    <row r="564" ht="12.75" customHeight="1">
      <c r="A564" s="68"/>
      <c r="B564" s="69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71"/>
      <c r="R564" s="14"/>
      <c r="S564" s="14"/>
      <c r="T564" s="14"/>
      <c r="U564" s="14"/>
      <c r="V564" s="73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</row>
    <row r="565" ht="12.75" customHeight="1">
      <c r="A565" s="68"/>
      <c r="B565" s="69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71"/>
      <c r="R565" s="14"/>
      <c r="S565" s="14"/>
      <c r="T565" s="14"/>
      <c r="U565" s="14"/>
      <c r="V565" s="73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</row>
    <row r="566" ht="12.75" customHeight="1">
      <c r="A566" s="68"/>
      <c r="B566" s="69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71"/>
      <c r="R566" s="14"/>
      <c r="S566" s="14"/>
      <c r="T566" s="14"/>
      <c r="U566" s="14"/>
      <c r="V566" s="73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</row>
    <row r="567" ht="12.75" customHeight="1">
      <c r="A567" s="68"/>
      <c r="B567" s="69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71"/>
      <c r="R567" s="14"/>
      <c r="S567" s="14"/>
      <c r="T567" s="14"/>
      <c r="U567" s="14"/>
      <c r="V567" s="73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</row>
    <row r="568" ht="12.75" customHeight="1">
      <c r="A568" s="68"/>
      <c r="B568" s="69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71"/>
      <c r="R568" s="14"/>
      <c r="S568" s="14"/>
      <c r="T568" s="14"/>
      <c r="U568" s="14"/>
      <c r="V568" s="73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</row>
    <row r="569" ht="12.75" customHeight="1">
      <c r="A569" s="68"/>
      <c r="B569" s="69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71"/>
      <c r="R569" s="14"/>
      <c r="S569" s="14"/>
      <c r="T569" s="14"/>
      <c r="U569" s="14"/>
      <c r="V569" s="73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</row>
    <row r="570" ht="12.75" customHeight="1">
      <c r="A570" s="68"/>
      <c r="B570" s="69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71"/>
      <c r="R570" s="14"/>
      <c r="S570" s="14"/>
      <c r="T570" s="14"/>
      <c r="U570" s="14"/>
      <c r="V570" s="73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</row>
    <row r="571" ht="12.75" customHeight="1">
      <c r="A571" s="68"/>
      <c r="B571" s="69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71"/>
      <c r="R571" s="14"/>
      <c r="S571" s="14"/>
      <c r="T571" s="14"/>
      <c r="U571" s="14"/>
      <c r="V571" s="73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</row>
    <row r="572" ht="12.75" customHeight="1">
      <c r="A572" s="68"/>
      <c r="B572" s="69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71"/>
      <c r="R572" s="14"/>
      <c r="S572" s="14"/>
      <c r="T572" s="14"/>
      <c r="U572" s="14"/>
      <c r="V572" s="73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</row>
    <row r="573" ht="12.75" customHeight="1">
      <c r="A573" s="68"/>
      <c r="B573" s="69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71"/>
      <c r="R573" s="14"/>
      <c r="S573" s="14"/>
      <c r="T573" s="14"/>
      <c r="U573" s="14"/>
      <c r="V573" s="73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</row>
    <row r="574" ht="12.75" customHeight="1">
      <c r="A574" s="68"/>
      <c r="B574" s="69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71"/>
      <c r="R574" s="14"/>
      <c r="S574" s="14"/>
      <c r="T574" s="14"/>
      <c r="U574" s="14"/>
      <c r="V574" s="73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</row>
    <row r="575" ht="12.75" customHeight="1">
      <c r="A575" s="68"/>
      <c r="B575" s="69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71"/>
      <c r="R575" s="14"/>
      <c r="S575" s="14"/>
      <c r="T575" s="14"/>
      <c r="U575" s="14"/>
      <c r="V575" s="73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</row>
    <row r="576" ht="12.75" customHeight="1">
      <c r="A576" s="68"/>
      <c r="B576" s="69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71"/>
      <c r="R576" s="14"/>
      <c r="S576" s="14"/>
      <c r="T576" s="14"/>
      <c r="U576" s="14"/>
      <c r="V576" s="73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</row>
    <row r="577" ht="12.75" customHeight="1">
      <c r="A577" s="68"/>
      <c r="B577" s="69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71"/>
      <c r="R577" s="14"/>
      <c r="S577" s="14"/>
      <c r="T577" s="14"/>
      <c r="U577" s="14"/>
      <c r="V577" s="73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</row>
    <row r="578" ht="12.75" customHeight="1">
      <c r="A578" s="68"/>
      <c r="B578" s="69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71"/>
      <c r="R578" s="14"/>
      <c r="S578" s="14"/>
      <c r="T578" s="14"/>
      <c r="U578" s="14"/>
      <c r="V578" s="73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</row>
    <row r="579" ht="12.75" customHeight="1">
      <c r="A579" s="68"/>
      <c r="B579" s="69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71"/>
      <c r="R579" s="14"/>
      <c r="S579" s="14"/>
      <c r="T579" s="14"/>
      <c r="U579" s="14"/>
      <c r="V579" s="73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</row>
    <row r="580" ht="12.75" customHeight="1">
      <c r="A580" s="68"/>
      <c r="B580" s="69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71"/>
      <c r="R580" s="14"/>
      <c r="S580" s="14"/>
      <c r="T580" s="14"/>
      <c r="U580" s="14"/>
      <c r="V580" s="73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</row>
    <row r="581" ht="12.75" customHeight="1">
      <c r="A581" s="68"/>
      <c r="B581" s="69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71"/>
      <c r="R581" s="14"/>
      <c r="S581" s="14"/>
      <c r="T581" s="14"/>
      <c r="U581" s="14"/>
      <c r="V581" s="73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</row>
    <row r="582" ht="12.75" customHeight="1">
      <c r="A582" s="68"/>
      <c r="B582" s="69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71"/>
      <c r="R582" s="14"/>
      <c r="S582" s="14"/>
      <c r="T582" s="14"/>
      <c r="U582" s="14"/>
      <c r="V582" s="73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</row>
    <row r="583" ht="12.75" customHeight="1">
      <c r="A583" s="68"/>
      <c r="B583" s="69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71"/>
      <c r="R583" s="14"/>
      <c r="S583" s="14"/>
      <c r="T583" s="14"/>
      <c r="U583" s="14"/>
      <c r="V583" s="73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</row>
    <row r="584" ht="12.75" customHeight="1">
      <c r="A584" s="68"/>
      <c r="B584" s="69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71"/>
      <c r="R584" s="14"/>
      <c r="S584" s="14"/>
      <c r="T584" s="14"/>
      <c r="U584" s="14"/>
      <c r="V584" s="73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</row>
    <row r="585" ht="12.75" customHeight="1">
      <c r="A585" s="68"/>
      <c r="B585" s="69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71"/>
      <c r="R585" s="14"/>
      <c r="S585" s="14"/>
      <c r="T585" s="14"/>
      <c r="U585" s="14"/>
      <c r="V585" s="73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</row>
    <row r="586" ht="12.75" customHeight="1">
      <c r="A586" s="68"/>
      <c r="B586" s="69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71"/>
      <c r="R586" s="14"/>
      <c r="S586" s="14"/>
      <c r="T586" s="14"/>
      <c r="U586" s="14"/>
      <c r="V586" s="73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</row>
    <row r="587" ht="12.75" customHeight="1">
      <c r="A587" s="68"/>
      <c r="B587" s="69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71"/>
      <c r="R587" s="14"/>
      <c r="S587" s="14"/>
      <c r="T587" s="14"/>
      <c r="U587" s="14"/>
      <c r="V587" s="73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</row>
    <row r="588" ht="12.75" customHeight="1">
      <c r="A588" s="68"/>
      <c r="B588" s="69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71"/>
      <c r="R588" s="14"/>
      <c r="S588" s="14"/>
      <c r="T588" s="14"/>
      <c r="U588" s="14"/>
      <c r="V588" s="73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</row>
    <row r="589" ht="12.75" customHeight="1">
      <c r="A589" s="68"/>
      <c r="B589" s="69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71"/>
      <c r="R589" s="14"/>
      <c r="S589" s="14"/>
      <c r="T589" s="14"/>
      <c r="U589" s="14"/>
      <c r="V589" s="73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</row>
    <row r="590" ht="12.75" customHeight="1">
      <c r="A590" s="68"/>
      <c r="B590" s="69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71"/>
      <c r="R590" s="14"/>
      <c r="S590" s="14"/>
      <c r="T590" s="14"/>
      <c r="U590" s="14"/>
      <c r="V590" s="73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</row>
    <row r="591" ht="12.75" customHeight="1">
      <c r="A591" s="68"/>
      <c r="B591" s="69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71"/>
      <c r="R591" s="14"/>
      <c r="S591" s="14"/>
      <c r="T591" s="14"/>
      <c r="U591" s="14"/>
      <c r="V591" s="73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</row>
    <row r="592" ht="12.75" customHeight="1">
      <c r="A592" s="68"/>
      <c r="B592" s="69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71"/>
      <c r="R592" s="14"/>
      <c r="S592" s="14"/>
      <c r="T592" s="14"/>
      <c r="U592" s="14"/>
      <c r="V592" s="73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</row>
    <row r="593" ht="12.75" customHeight="1">
      <c r="A593" s="68"/>
      <c r="B593" s="69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71"/>
      <c r="R593" s="14"/>
      <c r="S593" s="14"/>
      <c r="T593" s="14"/>
      <c r="U593" s="14"/>
      <c r="V593" s="73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</row>
    <row r="594" ht="12.75" customHeight="1">
      <c r="A594" s="68"/>
      <c r="B594" s="69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71"/>
      <c r="R594" s="14"/>
      <c r="S594" s="14"/>
      <c r="T594" s="14"/>
      <c r="U594" s="14"/>
      <c r="V594" s="73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</row>
    <row r="595" ht="12.75" customHeight="1">
      <c r="A595" s="68"/>
      <c r="B595" s="69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71"/>
      <c r="R595" s="14"/>
      <c r="S595" s="14"/>
      <c r="T595" s="14"/>
      <c r="U595" s="14"/>
      <c r="V595" s="73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</row>
    <row r="596" ht="12.75" customHeight="1">
      <c r="A596" s="68"/>
      <c r="B596" s="69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71"/>
      <c r="R596" s="14"/>
      <c r="S596" s="14"/>
      <c r="T596" s="14"/>
      <c r="U596" s="14"/>
      <c r="V596" s="73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</row>
    <row r="597" ht="12.75" customHeight="1">
      <c r="A597" s="68"/>
      <c r="B597" s="69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71"/>
      <c r="R597" s="14"/>
      <c r="S597" s="14"/>
      <c r="T597" s="14"/>
      <c r="U597" s="14"/>
      <c r="V597" s="73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</row>
    <row r="598" ht="12.75" customHeight="1">
      <c r="A598" s="68"/>
      <c r="B598" s="69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71"/>
      <c r="R598" s="14"/>
      <c r="S598" s="14"/>
      <c r="T598" s="14"/>
      <c r="U598" s="14"/>
      <c r="V598" s="73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</row>
    <row r="599" ht="12.75" customHeight="1">
      <c r="A599" s="68"/>
      <c r="B599" s="69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71"/>
      <c r="R599" s="14"/>
      <c r="S599" s="14"/>
      <c r="T599" s="14"/>
      <c r="U599" s="14"/>
      <c r="V599" s="73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</row>
    <row r="600" ht="12.75" customHeight="1">
      <c r="A600" s="68"/>
      <c r="B600" s="69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71"/>
      <c r="R600" s="14"/>
      <c r="S600" s="14"/>
      <c r="T600" s="14"/>
      <c r="U600" s="14"/>
      <c r="V600" s="73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</row>
    <row r="601" ht="12.75" customHeight="1">
      <c r="A601" s="68"/>
      <c r="B601" s="69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71"/>
      <c r="R601" s="14"/>
      <c r="S601" s="14"/>
      <c r="T601" s="14"/>
      <c r="U601" s="14"/>
      <c r="V601" s="73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</row>
    <row r="602" ht="12.75" customHeight="1">
      <c r="A602" s="68"/>
      <c r="B602" s="69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71"/>
      <c r="R602" s="14"/>
      <c r="S602" s="14"/>
      <c r="T602" s="14"/>
      <c r="U602" s="14"/>
      <c r="V602" s="73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</row>
    <row r="603" ht="12.75" customHeight="1">
      <c r="A603" s="68"/>
      <c r="B603" s="69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71"/>
      <c r="R603" s="14"/>
      <c r="S603" s="14"/>
      <c r="T603" s="14"/>
      <c r="U603" s="14"/>
      <c r="V603" s="73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</row>
    <row r="604" ht="12.75" customHeight="1">
      <c r="A604" s="68"/>
      <c r="B604" s="69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71"/>
      <c r="R604" s="14"/>
      <c r="S604" s="14"/>
      <c r="T604" s="14"/>
      <c r="U604" s="14"/>
      <c r="V604" s="73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</row>
    <row r="605" ht="12.75" customHeight="1">
      <c r="A605" s="68"/>
      <c r="B605" s="69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71"/>
      <c r="R605" s="14"/>
      <c r="S605" s="14"/>
      <c r="T605" s="14"/>
      <c r="U605" s="14"/>
      <c r="V605" s="73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</row>
    <row r="606" ht="12.75" customHeight="1">
      <c r="A606" s="68"/>
      <c r="B606" s="69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71"/>
      <c r="R606" s="14"/>
      <c r="S606" s="14"/>
      <c r="T606" s="14"/>
      <c r="U606" s="14"/>
      <c r="V606" s="73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</row>
    <row r="607" ht="12.75" customHeight="1">
      <c r="A607" s="68"/>
      <c r="B607" s="69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71"/>
      <c r="R607" s="14"/>
      <c r="S607" s="14"/>
      <c r="T607" s="14"/>
      <c r="U607" s="14"/>
      <c r="V607" s="73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</row>
    <row r="608" ht="12.75" customHeight="1">
      <c r="A608" s="68"/>
      <c r="B608" s="69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71"/>
      <c r="R608" s="14"/>
      <c r="S608" s="14"/>
      <c r="T608" s="14"/>
      <c r="U608" s="14"/>
      <c r="V608" s="73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</row>
    <row r="609" ht="12.75" customHeight="1">
      <c r="A609" s="68"/>
      <c r="B609" s="69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71"/>
      <c r="R609" s="14"/>
      <c r="S609" s="14"/>
      <c r="T609" s="14"/>
      <c r="U609" s="14"/>
      <c r="V609" s="73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</row>
    <row r="610" ht="12.75" customHeight="1">
      <c r="A610" s="68"/>
      <c r="B610" s="69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71"/>
      <c r="R610" s="14"/>
      <c r="S610" s="14"/>
      <c r="T610" s="14"/>
      <c r="U610" s="14"/>
      <c r="V610" s="73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</row>
    <row r="611" ht="12.75" customHeight="1">
      <c r="A611" s="68"/>
      <c r="B611" s="69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71"/>
      <c r="R611" s="14"/>
      <c r="S611" s="14"/>
      <c r="T611" s="14"/>
      <c r="U611" s="14"/>
      <c r="V611" s="73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</row>
    <row r="612" ht="12.75" customHeight="1">
      <c r="A612" s="68"/>
      <c r="B612" s="69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71"/>
      <c r="R612" s="14"/>
      <c r="S612" s="14"/>
      <c r="T612" s="14"/>
      <c r="U612" s="14"/>
      <c r="V612" s="73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</row>
    <row r="613" ht="12.75" customHeight="1">
      <c r="A613" s="68"/>
      <c r="B613" s="69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71"/>
      <c r="R613" s="14"/>
      <c r="S613" s="14"/>
      <c r="T613" s="14"/>
      <c r="U613" s="14"/>
      <c r="V613" s="73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</row>
    <row r="614" ht="12.75" customHeight="1">
      <c r="A614" s="68"/>
      <c r="B614" s="69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71"/>
      <c r="R614" s="14"/>
      <c r="S614" s="14"/>
      <c r="T614" s="14"/>
      <c r="U614" s="14"/>
      <c r="V614" s="73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74"/>
    </row>
    <row r="615" ht="12.75" customHeight="1">
      <c r="A615" s="68"/>
      <c r="B615" s="69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71"/>
      <c r="R615" s="14"/>
      <c r="S615" s="14"/>
      <c r="T615" s="14"/>
      <c r="U615" s="14"/>
      <c r="V615" s="73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74"/>
    </row>
    <row r="616" ht="12.75" customHeight="1">
      <c r="A616" s="68"/>
      <c r="B616" s="69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71"/>
      <c r="R616" s="14"/>
      <c r="S616" s="14"/>
      <c r="T616" s="14"/>
      <c r="U616" s="14"/>
      <c r="V616" s="73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4"/>
      <c r="AH616" s="74"/>
      <c r="AI616" s="74"/>
    </row>
    <row r="617" ht="12.75" customHeight="1">
      <c r="A617" s="68"/>
      <c r="B617" s="69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71"/>
      <c r="R617" s="14"/>
      <c r="S617" s="14"/>
      <c r="T617" s="14"/>
      <c r="U617" s="14"/>
      <c r="V617" s="73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4"/>
      <c r="AH617" s="74"/>
      <c r="AI617" s="74"/>
    </row>
    <row r="618" ht="12.75" customHeight="1">
      <c r="A618" s="68"/>
      <c r="B618" s="69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71"/>
      <c r="R618" s="14"/>
      <c r="S618" s="14"/>
      <c r="T618" s="14"/>
      <c r="U618" s="14"/>
      <c r="V618" s="73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74"/>
    </row>
    <row r="619" ht="12.75" customHeight="1">
      <c r="A619" s="68"/>
      <c r="B619" s="69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71"/>
      <c r="R619" s="14"/>
      <c r="S619" s="14"/>
      <c r="T619" s="14"/>
      <c r="U619" s="14"/>
      <c r="V619" s="73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</row>
    <row r="620" ht="12.75" customHeight="1">
      <c r="A620" s="68"/>
      <c r="B620" s="69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71"/>
      <c r="R620" s="14"/>
      <c r="S620" s="14"/>
      <c r="T620" s="14"/>
      <c r="U620" s="14"/>
      <c r="V620" s="73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</row>
    <row r="621" ht="12.75" customHeight="1">
      <c r="A621" s="68"/>
      <c r="B621" s="69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71"/>
      <c r="R621" s="14"/>
      <c r="S621" s="14"/>
      <c r="T621" s="14"/>
      <c r="U621" s="14"/>
      <c r="V621" s="73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</row>
    <row r="622" ht="12.75" customHeight="1">
      <c r="A622" s="68"/>
      <c r="B622" s="69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71"/>
      <c r="R622" s="14"/>
      <c r="S622" s="14"/>
      <c r="T622" s="14"/>
      <c r="U622" s="14"/>
      <c r="V622" s="73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</row>
    <row r="623" ht="12.75" customHeight="1">
      <c r="A623" s="68"/>
      <c r="B623" s="69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71"/>
      <c r="R623" s="14"/>
      <c r="S623" s="14"/>
      <c r="T623" s="14"/>
      <c r="U623" s="14"/>
      <c r="V623" s="73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</row>
    <row r="624" ht="12.75" customHeight="1">
      <c r="A624" s="68"/>
      <c r="B624" s="69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71"/>
      <c r="R624" s="14"/>
      <c r="S624" s="14"/>
      <c r="T624" s="14"/>
      <c r="U624" s="14"/>
      <c r="V624" s="73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</row>
    <row r="625" ht="12.75" customHeight="1">
      <c r="A625" s="68"/>
      <c r="B625" s="69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71"/>
      <c r="R625" s="14"/>
      <c r="S625" s="14"/>
      <c r="T625" s="14"/>
      <c r="U625" s="14"/>
      <c r="V625" s="73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</row>
    <row r="626" ht="12.75" customHeight="1">
      <c r="A626" s="68"/>
      <c r="B626" s="69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71"/>
      <c r="R626" s="14"/>
      <c r="S626" s="14"/>
      <c r="T626" s="14"/>
      <c r="U626" s="14"/>
      <c r="V626" s="73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</row>
    <row r="627" ht="12.75" customHeight="1">
      <c r="A627" s="68"/>
      <c r="B627" s="69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71"/>
      <c r="R627" s="14"/>
      <c r="S627" s="14"/>
      <c r="T627" s="14"/>
      <c r="U627" s="14"/>
      <c r="V627" s="73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</row>
    <row r="628" ht="12.75" customHeight="1">
      <c r="A628" s="68"/>
      <c r="B628" s="69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71"/>
      <c r="R628" s="14"/>
      <c r="S628" s="14"/>
      <c r="T628" s="14"/>
      <c r="U628" s="14"/>
      <c r="V628" s="73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</row>
    <row r="629" ht="12.75" customHeight="1">
      <c r="A629" s="68"/>
      <c r="B629" s="69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71"/>
      <c r="R629" s="14"/>
      <c r="S629" s="14"/>
      <c r="T629" s="14"/>
      <c r="U629" s="14"/>
      <c r="V629" s="73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</row>
    <row r="630" ht="12.75" customHeight="1">
      <c r="A630" s="68"/>
      <c r="B630" s="69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71"/>
      <c r="R630" s="14"/>
      <c r="S630" s="14"/>
      <c r="T630" s="14"/>
      <c r="U630" s="14"/>
      <c r="V630" s="73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</row>
    <row r="631" ht="12.75" customHeight="1">
      <c r="A631" s="68"/>
      <c r="B631" s="69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71"/>
      <c r="R631" s="14"/>
      <c r="S631" s="14"/>
      <c r="T631" s="14"/>
      <c r="U631" s="14"/>
      <c r="V631" s="73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</row>
    <row r="632" ht="12.75" customHeight="1">
      <c r="A632" s="68"/>
      <c r="B632" s="69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71"/>
      <c r="R632" s="14"/>
      <c r="S632" s="14"/>
      <c r="T632" s="14"/>
      <c r="U632" s="14"/>
      <c r="V632" s="73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</row>
    <row r="633" ht="12.75" customHeight="1">
      <c r="A633" s="68"/>
      <c r="B633" s="69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71"/>
      <c r="R633" s="14"/>
      <c r="S633" s="14"/>
      <c r="T633" s="14"/>
      <c r="U633" s="14"/>
      <c r="V633" s="73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</row>
    <row r="634" ht="12.75" customHeight="1">
      <c r="A634" s="68"/>
      <c r="B634" s="69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71"/>
      <c r="R634" s="14"/>
      <c r="S634" s="14"/>
      <c r="T634" s="14"/>
      <c r="U634" s="14"/>
      <c r="V634" s="73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</row>
    <row r="635" ht="12.75" customHeight="1">
      <c r="A635" s="68"/>
      <c r="B635" s="69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71"/>
      <c r="R635" s="14"/>
      <c r="S635" s="14"/>
      <c r="T635" s="14"/>
      <c r="U635" s="14"/>
      <c r="V635" s="73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</row>
    <row r="636" ht="12.75" customHeight="1">
      <c r="A636" s="68"/>
      <c r="B636" s="69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71"/>
      <c r="R636" s="14"/>
      <c r="S636" s="14"/>
      <c r="T636" s="14"/>
      <c r="U636" s="14"/>
      <c r="V636" s="73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</row>
    <row r="637" ht="12.75" customHeight="1">
      <c r="A637" s="68"/>
      <c r="B637" s="69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71"/>
      <c r="R637" s="14"/>
      <c r="S637" s="14"/>
      <c r="T637" s="14"/>
      <c r="U637" s="14"/>
      <c r="V637" s="73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</row>
    <row r="638" ht="12.75" customHeight="1">
      <c r="A638" s="68"/>
      <c r="B638" s="69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71"/>
      <c r="R638" s="14"/>
      <c r="S638" s="14"/>
      <c r="T638" s="14"/>
      <c r="U638" s="14"/>
      <c r="V638" s="73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</row>
    <row r="639" ht="12.75" customHeight="1">
      <c r="A639" s="68"/>
      <c r="B639" s="69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71"/>
      <c r="R639" s="14"/>
      <c r="S639" s="14"/>
      <c r="T639" s="14"/>
      <c r="U639" s="14"/>
      <c r="V639" s="73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</row>
    <row r="640" ht="12.75" customHeight="1">
      <c r="A640" s="68"/>
      <c r="B640" s="69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71"/>
      <c r="R640" s="14"/>
      <c r="S640" s="14"/>
      <c r="T640" s="14"/>
      <c r="U640" s="14"/>
      <c r="V640" s="73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</row>
    <row r="641" ht="12.75" customHeight="1">
      <c r="A641" s="68"/>
      <c r="B641" s="69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71"/>
      <c r="R641" s="14"/>
      <c r="S641" s="14"/>
      <c r="T641" s="14"/>
      <c r="U641" s="14"/>
      <c r="V641" s="73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</row>
    <row r="642" ht="12.75" customHeight="1">
      <c r="A642" s="68"/>
      <c r="B642" s="69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71"/>
      <c r="R642" s="14"/>
      <c r="S642" s="14"/>
      <c r="T642" s="14"/>
      <c r="U642" s="14"/>
      <c r="V642" s="73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</row>
    <row r="643" ht="12.75" customHeight="1">
      <c r="A643" s="68"/>
      <c r="B643" s="69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71"/>
      <c r="R643" s="14"/>
      <c r="S643" s="14"/>
      <c r="T643" s="14"/>
      <c r="U643" s="14"/>
      <c r="V643" s="73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</row>
    <row r="644" ht="12.75" customHeight="1">
      <c r="A644" s="68"/>
      <c r="B644" s="69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71"/>
      <c r="R644" s="14"/>
      <c r="S644" s="14"/>
      <c r="T644" s="14"/>
      <c r="U644" s="14"/>
      <c r="V644" s="73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</row>
    <row r="645" ht="12.75" customHeight="1">
      <c r="A645" s="68"/>
      <c r="B645" s="69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71"/>
      <c r="R645" s="14"/>
      <c r="S645" s="14"/>
      <c r="T645" s="14"/>
      <c r="U645" s="14"/>
      <c r="V645" s="73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</row>
    <row r="646" ht="12.75" customHeight="1">
      <c r="A646" s="68"/>
      <c r="B646" s="69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71"/>
      <c r="R646" s="14"/>
      <c r="S646" s="14"/>
      <c r="T646" s="14"/>
      <c r="U646" s="14"/>
      <c r="V646" s="73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</row>
    <row r="647" ht="12.75" customHeight="1">
      <c r="A647" s="68"/>
      <c r="B647" s="69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71"/>
      <c r="R647" s="14"/>
      <c r="S647" s="14"/>
      <c r="T647" s="14"/>
      <c r="U647" s="14"/>
      <c r="V647" s="73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</row>
    <row r="648" ht="12.75" customHeight="1">
      <c r="A648" s="68"/>
      <c r="B648" s="69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71"/>
      <c r="R648" s="14"/>
      <c r="S648" s="14"/>
      <c r="T648" s="14"/>
      <c r="U648" s="14"/>
      <c r="V648" s="73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</row>
    <row r="649" ht="12.75" customHeight="1">
      <c r="A649" s="68"/>
      <c r="B649" s="69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71"/>
      <c r="R649" s="14"/>
      <c r="S649" s="14"/>
      <c r="T649" s="14"/>
      <c r="U649" s="14"/>
      <c r="V649" s="73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</row>
    <row r="650" ht="12.75" customHeight="1">
      <c r="A650" s="68"/>
      <c r="B650" s="69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71"/>
      <c r="R650" s="14"/>
      <c r="S650" s="14"/>
      <c r="T650" s="14"/>
      <c r="U650" s="14"/>
      <c r="V650" s="73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</row>
    <row r="651" ht="12.75" customHeight="1">
      <c r="A651" s="68"/>
      <c r="B651" s="69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71"/>
      <c r="R651" s="14"/>
      <c r="S651" s="14"/>
      <c r="T651" s="14"/>
      <c r="U651" s="14"/>
      <c r="V651" s="73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</row>
    <row r="652" ht="12.75" customHeight="1">
      <c r="A652" s="68"/>
      <c r="B652" s="69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71"/>
      <c r="R652" s="14"/>
      <c r="S652" s="14"/>
      <c r="T652" s="14"/>
      <c r="U652" s="14"/>
      <c r="V652" s="73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</row>
    <row r="653" ht="12.75" customHeight="1">
      <c r="A653" s="68"/>
      <c r="B653" s="69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71"/>
      <c r="R653" s="14"/>
      <c r="S653" s="14"/>
      <c r="T653" s="14"/>
      <c r="U653" s="14"/>
      <c r="V653" s="73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</row>
    <row r="654" ht="12.75" customHeight="1">
      <c r="A654" s="68"/>
      <c r="B654" s="69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71"/>
      <c r="R654" s="14"/>
      <c r="S654" s="14"/>
      <c r="T654" s="14"/>
      <c r="U654" s="14"/>
      <c r="V654" s="73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</row>
    <row r="655" ht="12.75" customHeight="1">
      <c r="A655" s="68"/>
      <c r="B655" s="69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71"/>
      <c r="R655" s="14"/>
      <c r="S655" s="14"/>
      <c r="T655" s="14"/>
      <c r="U655" s="14"/>
      <c r="V655" s="73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</row>
    <row r="656" ht="12.75" customHeight="1">
      <c r="A656" s="68"/>
      <c r="B656" s="69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71"/>
      <c r="R656" s="14"/>
      <c r="S656" s="14"/>
      <c r="T656" s="14"/>
      <c r="U656" s="14"/>
      <c r="V656" s="73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</row>
    <row r="657" ht="12.75" customHeight="1">
      <c r="A657" s="68"/>
      <c r="B657" s="69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71"/>
      <c r="R657" s="14"/>
      <c r="S657" s="14"/>
      <c r="T657" s="14"/>
      <c r="U657" s="14"/>
      <c r="V657" s="73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</row>
    <row r="658" ht="12.75" customHeight="1">
      <c r="A658" s="68"/>
      <c r="B658" s="69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71"/>
      <c r="R658" s="14"/>
      <c r="S658" s="14"/>
      <c r="T658" s="14"/>
      <c r="U658" s="14"/>
      <c r="V658" s="73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</row>
    <row r="659" ht="12.75" customHeight="1">
      <c r="A659" s="68"/>
      <c r="B659" s="69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71"/>
      <c r="R659" s="14"/>
      <c r="S659" s="14"/>
      <c r="T659" s="14"/>
      <c r="U659" s="14"/>
      <c r="V659" s="73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</row>
    <row r="660" ht="12.75" customHeight="1">
      <c r="A660" s="68"/>
      <c r="B660" s="69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71"/>
      <c r="R660" s="14"/>
      <c r="S660" s="14"/>
      <c r="T660" s="14"/>
      <c r="U660" s="14"/>
      <c r="V660" s="73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</row>
    <row r="661" ht="12.75" customHeight="1">
      <c r="A661" s="68"/>
      <c r="B661" s="69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71"/>
      <c r="R661" s="14"/>
      <c r="S661" s="14"/>
      <c r="T661" s="14"/>
      <c r="U661" s="14"/>
      <c r="V661" s="73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</row>
    <row r="662" ht="12.75" customHeight="1">
      <c r="A662" s="68"/>
      <c r="B662" s="69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71"/>
      <c r="R662" s="14"/>
      <c r="S662" s="14"/>
      <c r="T662" s="14"/>
      <c r="U662" s="14"/>
      <c r="V662" s="73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</row>
    <row r="663" ht="12.75" customHeight="1">
      <c r="A663" s="68"/>
      <c r="B663" s="69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71"/>
      <c r="R663" s="14"/>
      <c r="S663" s="14"/>
      <c r="T663" s="14"/>
      <c r="U663" s="14"/>
      <c r="V663" s="73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</row>
    <row r="664" ht="12.75" customHeight="1">
      <c r="A664" s="68"/>
      <c r="B664" s="69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71"/>
      <c r="R664" s="14"/>
      <c r="S664" s="14"/>
      <c r="T664" s="14"/>
      <c r="U664" s="14"/>
      <c r="V664" s="73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</row>
    <row r="665" ht="12.75" customHeight="1">
      <c r="A665" s="68"/>
      <c r="B665" s="69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71"/>
      <c r="R665" s="14"/>
      <c r="S665" s="14"/>
      <c r="T665" s="14"/>
      <c r="U665" s="14"/>
      <c r="V665" s="73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</row>
    <row r="666" ht="12.75" customHeight="1">
      <c r="A666" s="68"/>
      <c r="B666" s="69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71"/>
      <c r="R666" s="14"/>
      <c r="S666" s="14"/>
      <c r="T666" s="14"/>
      <c r="U666" s="14"/>
      <c r="V666" s="73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</row>
    <row r="667" ht="12.75" customHeight="1">
      <c r="A667" s="68"/>
      <c r="B667" s="69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71"/>
      <c r="R667" s="14"/>
      <c r="S667" s="14"/>
      <c r="T667" s="14"/>
      <c r="U667" s="14"/>
      <c r="V667" s="73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</row>
    <row r="668" ht="12.75" customHeight="1">
      <c r="A668" s="68"/>
      <c r="B668" s="69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71"/>
      <c r="R668" s="14"/>
      <c r="S668" s="14"/>
      <c r="T668" s="14"/>
      <c r="U668" s="14"/>
      <c r="V668" s="73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</row>
    <row r="669" ht="12.75" customHeight="1">
      <c r="A669" s="68"/>
      <c r="B669" s="69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71"/>
      <c r="R669" s="14"/>
      <c r="S669" s="14"/>
      <c r="T669" s="14"/>
      <c r="U669" s="14"/>
      <c r="V669" s="73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</row>
    <row r="670" ht="12.75" customHeight="1">
      <c r="A670" s="68"/>
      <c r="B670" s="69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71"/>
      <c r="R670" s="14"/>
      <c r="S670" s="14"/>
      <c r="T670" s="14"/>
      <c r="U670" s="14"/>
      <c r="V670" s="73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</row>
    <row r="671" ht="12.75" customHeight="1">
      <c r="A671" s="68"/>
      <c r="B671" s="69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71"/>
      <c r="R671" s="14"/>
      <c r="S671" s="14"/>
      <c r="T671" s="14"/>
      <c r="U671" s="14"/>
      <c r="V671" s="73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</row>
    <row r="672" ht="12.75" customHeight="1">
      <c r="A672" s="68"/>
      <c r="B672" s="69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71"/>
      <c r="R672" s="14"/>
      <c r="S672" s="14"/>
      <c r="T672" s="14"/>
      <c r="U672" s="14"/>
      <c r="V672" s="73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</row>
    <row r="673" ht="12.75" customHeight="1">
      <c r="A673" s="68"/>
      <c r="B673" s="69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71"/>
      <c r="R673" s="14"/>
      <c r="S673" s="14"/>
      <c r="T673" s="14"/>
      <c r="U673" s="14"/>
      <c r="V673" s="73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</row>
    <row r="674" ht="12.75" customHeight="1">
      <c r="A674" s="68"/>
      <c r="B674" s="69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71"/>
      <c r="R674" s="14"/>
      <c r="S674" s="14"/>
      <c r="T674" s="14"/>
      <c r="U674" s="14"/>
      <c r="V674" s="73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</row>
    <row r="675" ht="12.75" customHeight="1">
      <c r="A675" s="68"/>
      <c r="B675" s="69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71"/>
      <c r="R675" s="14"/>
      <c r="S675" s="14"/>
      <c r="T675" s="14"/>
      <c r="U675" s="14"/>
      <c r="V675" s="73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  <c r="AG675" s="74"/>
      <c r="AH675" s="74"/>
      <c r="AI675" s="74"/>
    </row>
    <row r="676" ht="12.75" customHeight="1">
      <c r="A676" s="68"/>
      <c r="B676" s="69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71"/>
      <c r="R676" s="14"/>
      <c r="S676" s="14"/>
      <c r="T676" s="14"/>
      <c r="U676" s="14"/>
      <c r="V676" s="73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  <c r="AG676" s="74"/>
      <c r="AH676" s="74"/>
      <c r="AI676" s="74"/>
    </row>
    <row r="677" ht="12.75" customHeight="1">
      <c r="A677" s="68"/>
      <c r="B677" s="69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71"/>
      <c r="R677" s="14"/>
      <c r="S677" s="14"/>
      <c r="T677" s="14"/>
      <c r="U677" s="14"/>
      <c r="V677" s="73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  <c r="AG677" s="74"/>
      <c r="AH677" s="74"/>
      <c r="AI677" s="74"/>
    </row>
    <row r="678" ht="12.75" customHeight="1">
      <c r="A678" s="68"/>
      <c r="B678" s="69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71"/>
      <c r="R678" s="14"/>
      <c r="S678" s="14"/>
      <c r="T678" s="14"/>
      <c r="U678" s="14"/>
      <c r="V678" s="73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74"/>
      <c r="AH678" s="74"/>
      <c r="AI678" s="74"/>
    </row>
    <row r="679" ht="12.75" customHeight="1">
      <c r="A679" s="68"/>
      <c r="B679" s="69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71"/>
      <c r="R679" s="14"/>
      <c r="S679" s="14"/>
      <c r="T679" s="14"/>
      <c r="U679" s="14"/>
      <c r="V679" s="73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  <c r="AG679" s="74"/>
      <c r="AH679" s="74"/>
      <c r="AI679" s="74"/>
    </row>
    <row r="680" ht="12.75" customHeight="1">
      <c r="A680" s="68"/>
      <c r="B680" s="69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71"/>
      <c r="R680" s="14"/>
      <c r="S680" s="14"/>
      <c r="T680" s="14"/>
      <c r="U680" s="14"/>
      <c r="V680" s="73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  <c r="AG680" s="74"/>
      <c r="AH680" s="74"/>
      <c r="AI680" s="74"/>
    </row>
    <row r="681" ht="12.75" customHeight="1">
      <c r="A681" s="68"/>
      <c r="B681" s="69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71"/>
      <c r="R681" s="14"/>
      <c r="S681" s="14"/>
      <c r="T681" s="14"/>
      <c r="U681" s="14"/>
      <c r="V681" s="73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  <c r="AG681" s="74"/>
      <c r="AH681" s="74"/>
      <c r="AI681" s="74"/>
    </row>
    <row r="682" ht="12.75" customHeight="1">
      <c r="A682" s="68"/>
      <c r="B682" s="69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71"/>
      <c r="R682" s="14"/>
      <c r="S682" s="14"/>
      <c r="T682" s="14"/>
      <c r="U682" s="14"/>
      <c r="V682" s="73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  <c r="AG682" s="74"/>
      <c r="AH682" s="74"/>
      <c r="AI682" s="74"/>
    </row>
    <row r="683" ht="12.75" customHeight="1">
      <c r="A683" s="68"/>
      <c r="B683" s="69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71"/>
      <c r="R683" s="14"/>
      <c r="S683" s="14"/>
      <c r="T683" s="14"/>
      <c r="U683" s="14"/>
      <c r="V683" s="73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  <c r="AG683" s="74"/>
      <c r="AH683" s="74"/>
      <c r="AI683" s="74"/>
    </row>
    <row r="684" ht="12.75" customHeight="1">
      <c r="A684" s="68"/>
      <c r="B684" s="69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71"/>
      <c r="R684" s="14"/>
      <c r="S684" s="14"/>
      <c r="T684" s="14"/>
      <c r="U684" s="14"/>
      <c r="V684" s="73"/>
      <c r="W684" s="74"/>
      <c r="X684" s="74"/>
      <c r="Y684" s="74"/>
      <c r="Z684" s="74"/>
      <c r="AA684" s="74"/>
      <c r="AB684" s="74"/>
      <c r="AC684" s="74"/>
      <c r="AD684" s="74"/>
      <c r="AE684" s="74"/>
      <c r="AF684" s="74"/>
      <c r="AG684" s="74"/>
      <c r="AH684" s="74"/>
      <c r="AI684" s="74"/>
    </row>
    <row r="685" ht="12.75" customHeight="1">
      <c r="A685" s="68"/>
      <c r="B685" s="69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71"/>
      <c r="R685" s="14"/>
      <c r="S685" s="14"/>
      <c r="T685" s="14"/>
      <c r="U685" s="14"/>
      <c r="V685" s="73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</row>
    <row r="686" ht="12.75" customHeight="1">
      <c r="A686" s="68"/>
      <c r="B686" s="69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71"/>
      <c r="R686" s="14"/>
      <c r="S686" s="14"/>
      <c r="T686" s="14"/>
      <c r="U686" s="14"/>
      <c r="V686" s="73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</row>
    <row r="687" ht="12.75" customHeight="1">
      <c r="A687" s="68"/>
      <c r="B687" s="69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71"/>
      <c r="R687" s="14"/>
      <c r="S687" s="14"/>
      <c r="T687" s="14"/>
      <c r="U687" s="14"/>
      <c r="V687" s="73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</row>
    <row r="688" ht="12.75" customHeight="1">
      <c r="A688" s="68"/>
      <c r="B688" s="69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71"/>
      <c r="R688" s="14"/>
      <c r="S688" s="14"/>
      <c r="T688" s="14"/>
      <c r="U688" s="14"/>
      <c r="V688" s="73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</row>
    <row r="689" ht="12.75" customHeight="1">
      <c r="A689" s="68"/>
      <c r="B689" s="69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71"/>
      <c r="R689" s="14"/>
      <c r="S689" s="14"/>
      <c r="T689" s="14"/>
      <c r="U689" s="14"/>
      <c r="V689" s="73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</row>
    <row r="690" ht="12.75" customHeight="1">
      <c r="A690" s="68"/>
      <c r="B690" s="69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71"/>
      <c r="R690" s="14"/>
      <c r="S690" s="14"/>
      <c r="T690" s="14"/>
      <c r="U690" s="14"/>
      <c r="V690" s="73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</row>
    <row r="691" ht="12.75" customHeight="1">
      <c r="A691" s="68"/>
      <c r="B691" s="69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71"/>
      <c r="R691" s="14"/>
      <c r="S691" s="14"/>
      <c r="T691" s="14"/>
      <c r="U691" s="14"/>
      <c r="V691" s="73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</row>
    <row r="692" ht="12.75" customHeight="1">
      <c r="A692" s="68"/>
      <c r="B692" s="69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71"/>
      <c r="R692" s="14"/>
      <c r="S692" s="14"/>
      <c r="T692" s="14"/>
      <c r="U692" s="14"/>
      <c r="V692" s="73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</row>
    <row r="693" ht="12.75" customHeight="1">
      <c r="A693" s="68"/>
      <c r="B693" s="69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71"/>
      <c r="R693" s="14"/>
      <c r="S693" s="14"/>
      <c r="T693" s="14"/>
      <c r="U693" s="14"/>
      <c r="V693" s="73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</row>
    <row r="694" ht="12.75" customHeight="1">
      <c r="A694" s="68"/>
      <c r="B694" s="69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71"/>
      <c r="R694" s="14"/>
      <c r="S694" s="14"/>
      <c r="T694" s="14"/>
      <c r="U694" s="14"/>
      <c r="V694" s="73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</row>
    <row r="695" ht="12.75" customHeight="1">
      <c r="A695" s="68"/>
      <c r="B695" s="69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71"/>
      <c r="R695" s="14"/>
      <c r="S695" s="14"/>
      <c r="T695" s="14"/>
      <c r="U695" s="14"/>
      <c r="V695" s="73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</row>
    <row r="696" ht="12.75" customHeight="1">
      <c r="A696" s="68"/>
      <c r="B696" s="69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71"/>
      <c r="R696" s="14"/>
      <c r="S696" s="14"/>
      <c r="T696" s="14"/>
      <c r="U696" s="14"/>
      <c r="V696" s="73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</row>
    <row r="697" ht="12.75" customHeight="1">
      <c r="A697" s="68"/>
      <c r="B697" s="69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71"/>
      <c r="R697" s="14"/>
      <c r="S697" s="14"/>
      <c r="T697" s="14"/>
      <c r="U697" s="14"/>
      <c r="V697" s="73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</row>
    <row r="698" ht="12.75" customHeight="1">
      <c r="A698" s="68"/>
      <c r="B698" s="69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71"/>
      <c r="R698" s="14"/>
      <c r="S698" s="14"/>
      <c r="T698" s="14"/>
      <c r="U698" s="14"/>
      <c r="V698" s="73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  <c r="AG698" s="74"/>
      <c r="AH698" s="74"/>
      <c r="AI698" s="74"/>
    </row>
    <row r="699" ht="12.75" customHeight="1">
      <c r="A699" s="68"/>
      <c r="B699" s="69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71"/>
      <c r="R699" s="14"/>
      <c r="S699" s="14"/>
      <c r="T699" s="14"/>
      <c r="U699" s="14"/>
      <c r="V699" s="73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  <c r="AG699" s="74"/>
      <c r="AH699" s="74"/>
      <c r="AI699" s="74"/>
    </row>
    <row r="700" ht="12.75" customHeight="1">
      <c r="A700" s="68"/>
      <c r="B700" s="69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71"/>
      <c r="R700" s="14"/>
      <c r="S700" s="14"/>
      <c r="T700" s="14"/>
      <c r="U700" s="14"/>
      <c r="V700" s="73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  <c r="AG700" s="74"/>
      <c r="AH700" s="74"/>
      <c r="AI700" s="74"/>
    </row>
    <row r="701" ht="12.75" customHeight="1">
      <c r="A701" s="68"/>
      <c r="B701" s="69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71"/>
      <c r="R701" s="14"/>
      <c r="S701" s="14"/>
      <c r="T701" s="14"/>
      <c r="U701" s="14"/>
      <c r="V701" s="73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  <c r="AG701" s="74"/>
      <c r="AH701" s="74"/>
      <c r="AI701" s="74"/>
    </row>
    <row r="702" ht="12.75" customHeight="1">
      <c r="A702" s="68"/>
      <c r="B702" s="69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71"/>
      <c r="R702" s="14"/>
      <c r="S702" s="14"/>
      <c r="T702" s="14"/>
      <c r="U702" s="14"/>
      <c r="V702" s="73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  <c r="AG702" s="74"/>
      <c r="AH702" s="74"/>
      <c r="AI702" s="74"/>
    </row>
    <row r="703" ht="12.75" customHeight="1">
      <c r="A703" s="68"/>
      <c r="B703" s="69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71"/>
      <c r="R703" s="14"/>
      <c r="S703" s="14"/>
      <c r="T703" s="14"/>
      <c r="U703" s="14"/>
      <c r="V703" s="73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  <c r="AG703" s="74"/>
      <c r="AH703" s="74"/>
      <c r="AI703" s="74"/>
    </row>
    <row r="704" ht="12.75" customHeight="1">
      <c r="A704" s="68"/>
      <c r="B704" s="69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71"/>
      <c r="R704" s="14"/>
      <c r="S704" s="14"/>
      <c r="T704" s="14"/>
      <c r="U704" s="14"/>
      <c r="V704" s="73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  <c r="AG704" s="74"/>
      <c r="AH704" s="74"/>
      <c r="AI704" s="74"/>
    </row>
    <row r="705" ht="12.75" customHeight="1">
      <c r="A705" s="68"/>
      <c r="B705" s="69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71"/>
      <c r="R705" s="14"/>
      <c r="S705" s="14"/>
      <c r="T705" s="14"/>
      <c r="U705" s="14"/>
      <c r="V705" s="73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  <c r="AG705" s="74"/>
      <c r="AH705" s="74"/>
      <c r="AI705" s="74"/>
    </row>
    <row r="706" ht="12.75" customHeight="1">
      <c r="A706" s="68"/>
      <c r="B706" s="69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71"/>
      <c r="R706" s="14"/>
      <c r="S706" s="14"/>
      <c r="T706" s="14"/>
      <c r="U706" s="14"/>
      <c r="V706" s="73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  <c r="AG706" s="74"/>
      <c r="AH706" s="74"/>
      <c r="AI706" s="74"/>
    </row>
    <row r="707" ht="12.75" customHeight="1">
      <c r="A707" s="68"/>
      <c r="B707" s="69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71"/>
      <c r="R707" s="14"/>
      <c r="S707" s="14"/>
      <c r="T707" s="14"/>
      <c r="U707" s="14"/>
      <c r="V707" s="73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  <c r="AG707" s="74"/>
      <c r="AH707" s="74"/>
      <c r="AI707" s="74"/>
    </row>
    <row r="708" ht="12.75" customHeight="1">
      <c r="A708" s="68"/>
      <c r="B708" s="69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71"/>
      <c r="R708" s="14"/>
      <c r="S708" s="14"/>
      <c r="T708" s="14"/>
      <c r="U708" s="14"/>
      <c r="V708" s="73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</row>
    <row r="709" ht="12.75" customHeight="1">
      <c r="A709" s="68"/>
      <c r="B709" s="69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71"/>
      <c r="R709" s="14"/>
      <c r="S709" s="14"/>
      <c r="T709" s="14"/>
      <c r="U709" s="14"/>
      <c r="V709" s="73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  <c r="AG709" s="74"/>
      <c r="AH709" s="74"/>
      <c r="AI709" s="74"/>
    </row>
    <row r="710" ht="12.75" customHeight="1">
      <c r="A710" s="68"/>
      <c r="B710" s="69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71"/>
      <c r="R710" s="14"/>
      <c r="S710" s="14"/>
      <c r="T710" s="14"/>
      <c r="U710" s="14"/>
      <c r="V710" s="73"/>
      <c r="W710" s="74"/>
      <c r="X710" s="74"/>
      <c r="Y710" s="74"/>
      <c r="Z710" s="74"/>
      <c r="AA710" s="74"/>
      <c r="AB710" s="74"/>
      <c r="AC710" s="74"/>
      <c r="AD710" s="74"/>
      <c r="AE710" s="74"/>
      <c r="AF710" s="74"/>
      <c r="AG710" s="74"/>
      <c r="AH710" s="74"/>
      <c r="AI710" s="74"/>
    </row>
    <row r="711" ht="12.75" customHeight="1">
      <c r="A711" s="68"/>
      <c r="B711" s="69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71"/>
      <c r="R711" s="14"/>
      <c r="S711" s="14"/>
      <c r="T711" s="14"/>
      <c r="U711" s="14"/>
      <c r="V711" s="73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  <c r="AG711" s="74"/>
      <c r="AH711" s="74"/>
      <c r="AI711" s="74"/>
    </row>
    <row r="712" ht="12.75" customHeight="1">
      <c r="A712" s="68"/>
      <c r="B712" s="69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71"/>
      <c r="R712" s="14"/>
      <c r="S712" s="14"/>
      <c r="T712" s="14"/>
      <c r="U712" s="14"/>
      <c r="V712" s="73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  <c r="AG712" s="74"/>
      <c r="AH712" s="74"/>
      <c r="AI712" s="74"/>
    </row>
    <row r="713" ht="12.75" customHeight="1">
      <c r="A713" s="68"/>
      <c r="B713" s="69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71"/>
      <c r="R713" s="14"/>
      <c r="S713" s="14"/>
      <c r="T713" s="14"/>
      <c r="U713" s="14"/>
      <c r="V713" s="73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  <c r="AG713" s="74"/>
      <c r="AH713" s="74"/>
      <c r="AI713" s="74"/>
    </row>
    <row r="714" ht="12.75" customHeight="1">
      <c r="A714" s="68"/>
      <c r="B714" s="69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71"/>
      <c r="R714" s="14"/>
      <c r="S714" s="14"/>
      <c r="T714" s="14"/>
      <c r="U714" s="14"/>
      <c r="V714" s="73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  <c r="AG714" s="74"/>
      <c r="AH714" s="74"/>
      <c r="AI714" s="74"/>
    </row>
    <row r="715" ht="12.75" customHeight="1">
      <c r="A715" s="68"/>
      <c r="B715" s="69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71"/>
      <c r="R715" s="14"/>
      <c r="S715" s="14"/>
      <c r="T715" s="14"/>
      <c r="U715" s="14"/>
      <c r="V715" s="73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  <c r="AG715" s="74"/>
      <c r="AH715" s="74"/>
      <c r="AI715" s="74"/>
    </row>
    <row r="716" ht="12.75" customHeight="1">
      <c r="A716" s="68"/>
      <c r="B716" s="69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71"/>
      <c r="R716" s="14"/>
      <c r="S716" s="14"/>
      <c r="T716" s="14"/>
      <c r="U716" s="14"/>
      <c r="V716" s="73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  <c r="AG716" s="74"/>
      <c r="AH716" s="74"/>
      <c r="AI716" s="74"/>
    </row>
    <row r="717" ht="12.75" customHeight="1">
      <c r="A717" s="68"/>
      <c r="B717" s="69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71"/>
      <c r="R717" s="14"/>
      <c r="S717" s="14"/>
      <c r="T717" s="14"/>
      <c r="U717" s="14"/>
      <c r="V717" s="73"/>
      <c r="W717" s="74"/>
      <c r="X717" s="74"/>
      <c r="Y717" s="74"/>
      <c r="Z717" s="74"/>
      <c r="AA717" s="74"/>
      <c r="AB717" s="74"/>
      <c r="AC717" s="74"/>
      <c r="AD717" s="74"/>
      <c r="AE717" s="74"/>
      <c r="AF717" s="74"/>
      <c r="AG717" s="74"/>
      <c r="AH717" s="74"/>
      <c r="AI717" s="74"/>
    </row>
    <row r="718" ht="12.75" customHeight="1">
      <c r="A718" s="68"/>
      <c r="B718" s="69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71"/>
      <c r="R718" s="14"/>
      <c r="S718" s="14"/>
      <c r="T718" s="14"/>
      <c r="U718" s="14"/>
      <c r="V718" s="73"/>
      <c r="W718" s="74"/>
      <c r="X718" s="74"/>
      <c r="Y718" s="74"/>
      <c r="Z718" s="74"/>
      <c r="AA718" s="74"/>
      <c r="AB718" s="74"/>
      <c r="AC718" s="74"/>
      <c r="AD718" s="74"/>
      <c r="AE718" s="74"/>
      <c r="AF718" s="74"/>
      <c r="AG718" s="74"/>
      <c r="AH718" s="74"/>
      <c r="AI718" s="74"/>
    </row>
    <row r="719" ht="12.75" customHeight="1">
      <c r="A719" s="68"/>
      <c r="B719" s="69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71"/>
      <c r="R719" s="14"/>
      <c r="S719" s="14"/>
      <c r="T719" s="14"/>
      <c r="U719" s="14"/>
      <c r="V719" s="73"/>
      <c r="W719" s="74"/>
      <c r="X719" s="74"/>
      <c r="Y719" s="74"/>
      <c r="Z719" s="74"/>
      <c r="AA719" s="74"/>
      <c r="AB719" s="74"/>
      <c r="AC719" s="74"/>
      <c r="AD719" s="74"/>
      <c r="AE719" s="74"/>
      <c r="AF719" s="74"/>
      <c r="AG719" s="74"/>
      <c r="AH719" s="74"/>
      <c r="AI719" s="74"/>
    </row>
    <row r="720" ht="12.75" customHeight="1">
      <c r="A720" s="68"/>
      <c r="B720" s="69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71"/>
      <c r="R720" s="14"/>
      <c r="S720" s="14"/>
      <c r="T720" s="14"/>
      <c r="U720" s="14"/>
      <c r="V720" s="73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  <c r="AG720" s="74"/>
      <c r="AH720" s="74"/>
      <c r="AI720" s="74"/>
    </row>
    <row r="721" ht="12.75" customHeight="1">
      <c r="A721" s="68"/>
      <c r="B721" s="69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71"/>
      <c r="R721" s="14"/>
      <c r="S721" s="14"/>
      <c r="T721" s="14"/>
      <c r="U721" s="14"/>
      <c r="V721" s="73"/>
      <c r="W721" s="74"/>
      <c r="X721" s="74"/>
      <c r="Y721" s="74"/>
      <c r="Z721" s="74"/>
      <c r="AA721" s="74"/>
      <c r="AB721" s="74"/>
      <c r="AC721" s="74"/>
      <c r="AD721" s="74"/>
      <c r="AE721" s="74"/>
      <c r="AF721" s="74"/>
      <c r="AG721" s="74"/>
      <c r="AH721" s="74"/>
      <c r="AI721" s="74"/>
    </row>
    <row r="722" ht="12.75" customHeight="1">
      <c r="A722" s="68"/>
      <c r="B722" s="69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71"/>
      <c r="R722" s="14"/>
      <c r="S722" s="14"/>
      <c r="T722" s="14"/>
      <c r="U722" s="14"/>
      <c r="V722" s="73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  <c r="AG722" s="74"/>
      <c r="AH722" s="74"/>
      <c r="AI722" s="74"/>
    </row>
    <row r="723" ht="12.75" customHeight="1">
      <c r="A723" s="68"/>
      <c r="B723" s="69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71"/>
      <c r="R723" s="14"/>
      <c r="S723" s="14"/>
      <c r="T723" s="14"/>
      <c r="U723" s="14"/>
      <c r="V723" s="73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  <c r="AG723" s="74"/>
      <c r="AH723" s="74"/>
      <c r="AI723" s="74"/>
    </row>
    <row r="724" ht="12.75" customHeight="1">
      <c r="A724" s="68"/>
      <c r="B724" s="69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71"/>
      <c r="R724" s="14"/>
      <c r="S724" s="14"/>
      <c r="T724" s="14"/>
      <c r="U724" s="14"/>
      <c r="V724" s="73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  <c r="AG724" s="74"/>
      <c r="AH724" s="74"/>
      <c r="AI724" s="74"/>
    </row>
    <row r="725" ht="12.75" customHeight="1">
      <c r="A725" s="68"/>
      <c r="B725" s="69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71"/>
      <c r="R725" s="14"/>
      <c r="S725" s="14"/>
      <c r="T725" s="14"/>
      <c r="U725" s="14"/>
      <c r="V725" s="73"/>
      <c r="W725" s="74"/>
      <c r="X725" s="74"/>
      <c r="Y725" s="74"/>
      <c r="Z725" s="74"/>
      <c r="AA725" s="74"/>
      <c r="AB725" s="74"/>
      <c r="AC725" s="74"/>
      <c r="AD725" s="74"/>
      <c r="AE725" s="74"/>
      <c r="AF725" s="74"/>
      <c r="AG725" s="74"/>
      <c r="AH725" s="74"/>
      <c r="AI725" s="74"/>
    </row>
    <row r="726" ht="12.75" customHeight="1">
      <c r="A726" s="68"/>
      <c r="B726" s="69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71"/>
      <c r="R726" s="14"/>
      <c r="S726" s="14"/>
      <c r="T726" s="14"/>
      <c r="U726" s="14"/>
      <c r="V726" s="73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  <c r="AG726" s="74"/>
      <c r="AH726" s="74"/>
      <c r="AI726" s="74"/>
    </row>
    <row r="727" ht="12.75" customHeight="1">
      <c r="A727" s="68"/>
      <c r="B727" s="69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71"/>
      <c r="R727" s="14"/>
      <c r="S727" s="14"/>
      <c r="T727" s="14"/>
      <c r="U727" s="14"/>
      <c r="V727" s="73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  <c r="AG727" s="74"/>
      <c r="AH727" s="74"/>
      <c r="AI727" s="74"/>
    </row>
    <row r="728" ht="12.75" customHeight="1">
      <c r="A728" s="68"/>
      <c r="B728" s="69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71"/>
      <c r="R728" s="14"/>
      <c r="S728" s="14"/>
      <c r="T728" s="14"/>
      <c r="U728" s="14"/>
      <c r="V728" s="73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  <c r="AG728" s="74"/>
      <c r="AH728" s="74"/>
      <c r="AI728" s="74"/>
    </row>
    <row r="729" ht="12.75" customHeight="1">
      <c r="A729" s="68"/>
      <c r="B729" s="69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71"/>
      <c r="R729" s="14"/>
      <c r="S729" s="14"/>
      <c r="T729" s="14"/>
      <c r="U729" s="14"/>
      <c r="V729" s="73"/>
      <c r="W729" s="74"/>
      <c r="X729" s="74"/>
      <c r="Y729" s="74"/>
      <c r="Z729" s="74"/>
      <c r="AA729" s="74"/>
      <c r="AB729" s="74"/>
      <c r="AC729" s="74"/>
      <c r="AD729" s="74"/>
      <c r="AE729" s="74"/>
      <c r="AF729" s="74"/>
      <c r="AG729" s="74"/>
      <c r="AH729" s="74"/>
      <c r="AI729" s="74"/>
    </row>
    <row r="730" ht="12.75" customHeight="1">
      <c r="A730" s="68"/>
      <c r="B730" s="69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71"/>
      <c r="R730" s="14"/>
      <c r="S730" s="14"/>
      <c r="T730" s="14"/>
      <c r="U730" s="14"/>
      <c r="V730" s="73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  <c r="AG730" s="74"/>
      <c r="AH730" s="74"/>
      <c r="AI730" s="74"/>
    </row>
    <row r="731" ht="12.75" customHeight="1">
      <c r="A731" s="68"/>
      <c r="B731" s="69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71"/>
      <c r="R731" s="14"/>
      <c r="S731" s="14"/>
      <c r="T731" s="14"/>
      <c r="U731" s="14"/>
      <c r="V731" s="73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  <c r="AG731" s="74"/>
      <c r="AH731" s="74"/>
      <c r="AI731" s="74"/>
    </row>
    <row r="732" ht="12.75" customHeight="1">
      <c r="A732" s="68"/>
      <c r="B732" s="69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71"/>
      <c r="R732" s="14"/>
      <c r="S732" s="14"/>
      <c r="T732" s="14"/>
      <c r="U732" s="14"/>
      <c r="V732" s="73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  <c r="AG732" s="74"/>
      <c r="AH732" s="74"/>
      <c r="AI732" s="74"/>
    </row>
    <row r="733" ht="12.75" customHeight="1">
      <c r="A733" s="68"/>
      <c r="B733" s="69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71"/>
      <c r="R733" s="14"/>
      <c r="S733" s="14"/>
      <c r="T733" s="14"/>
      <c r="U733" s="14"/>
      <c r="V733" s="73"/>
      <c r="W733" s="74"/>
      <c r="X733" s="74"/>
      <c r="Y733" s="74"/>
      <c r="Z733" s="74"/>
      <c r="AA733" s="74"/>
      <c r="AB733" s="74"/>
      <c r="AC733" s="74"/>
      <c r="AD733" s="74"/>
      <c r="AE733" s="74"/>
      <c r="AF733" s="74"/>
      <c r="AG733" s="74"/>
      <c r="AH733" s="74"/>
      <c r="AI733" s="74"/>
    </row>
    <row r="734" ht="12.75" customHeight="1">
      <c r="A734" s="68"/>
      <c r="B734" s="69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71"/>
      <c r="R734" s="14"/>
      <c r="S734" s="14"/>
      <c r="T734" s="14"/>
      <c r="U734" s="14"/>
      <c r="V734" s="73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  <c r="AG734" s="74"/>
      <c r="AH734" s="74"/>
      <c r="AI734" s="74"/>
    </row>
    <row r="735" ht="12.75" customHeight="1">
      <c r="A735" s="68"/>
      <c r="B735" s="69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71"/>
      <c r="R735" s="14"/>
      <c r="S735" s="14"/>
      <c r="T735" s="14"/>
      <c r="U735" s="14"/>
      <c r="V735" s="73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  <c r="AG735" s="74"/>
      <c r="AH735" s="74"/>
      <c r="AI735" s="74"/>
    </row>
    <row r="736" ht="12.75" customHeight="1">
      <c r="A736" s="68"/>
      <c r="B736" s="69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71"/>
      <c r="R736" s="14"/>
      <c r="S736" s="14"/>
      <c r="T736" s="14"/>
      <c r="U736" s="14"/>
      <c r="V736" s="73"/>
      <c r="W736" s="74"/>
      <c r="X736" s="74"/>
      <c r="Y736" s="74"/>
      <c r="Z736" s="74"/>
      <c r="AA736" s="74"/>
      <c r="AB736" s="74"/>
      <c r="AC736" s="74"/>
      <c r="AD736" s="74"/>
      <c r="AE736" s="74"/>
      <c r="AF736" s="74"/>
      <c r="AG736" s="74"/>
      <c r="AH736" s="74"/>
      <c r="AI736" s="74"/>
    </row>
    <row r="737" ht="12.75" customHeight="1">
      <c r="A737" s="68"/>
      <c r="B737" s="69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71"/>
      <c r="R737" s="14"/>
      <c r="S737" s="14"/>
      <c r="T737" s="14"/>
      <c r="U737" s="14"/>
      <c r="V737" s="73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  <c r="AG737" s="74"/>
      <c r="AH737" s="74"/>
      <c r="AI737" s="74"/>
    </row>
    <row r="738" ht="12.75" customHeight="1">
      <c r="A738" s="68"/>
      <c r="B738" s="69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71"/>
      <c r="R738" s="14"/>
      <c r="S738" s="14"/>
      <c r="T738" s="14"/>
      <c r="U738" s="14"/>
      <c r="V738" s="73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  <c r="AG738" s="74"/>
      <c r="AH738" s="74"/>
      <c r="AI738" s="74"/>
    </row>
    <row r="739" ht="12.75" customHeight="1">
      <c r="A739" s="68"/>
      <c r="B739" s="69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71"/>
      <c r="R739" s="14"/>
      <c r="S739" s="14"/>
      <c r="T739" s="14"/>
      <c r="U739" s="14"/>
      <c r="V739" s="73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  <c r="AG739" s="74"/>
      <c r="AH739" s="74"/>
      <c r="AI739" s="74"/>
    </row>
    <row r="740" ht="12.75" customHeight="1">
      <c r="A740" s="68"/>
      <c r="B740" s="69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71"/>
      <c r="R740" s="14"/>
      <c r="S740" s="14"/>
      <c r="T740" s="14"/>
      <c r="U740" s="14"/>
      <c r="V740" s="73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  <c r="AG740" s="74"/>
      <c r="AH740" s="74"/>
      <c r="AI740" s="74"/>
    </row>
    <row r="741" ht="12.75" customHeight="1">
      <c r="A741" s="68"/>
      <c r="B741" s="69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71"/>
      <c r="R741" s="14"/>
      <c r="S741" s="14"/>
      <c r="T741" s="14"/>
      <c r="U741" s="14"/>
      <c r="V741" s="73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  <c r="AG741" s="74"/>
      <c r="AH741" s="74"/>
      <c r="AI741" s="74"/>
    </row>
    <row r="742" ht="12.75" customHeight="1">
      <c r="A742" s="68"/>
      <c r="B742" s="69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71"/>
      <c r="R742" s="14"/>
      <c r="S742" s="14"/>
      <c r="T742" s="14"/>
      <c r="U742" s="14"/>
      <c r="V742" s="73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  <c r="AG742" s="74"/>
      <c r="AH742" s="74"/>
      <c r="AI742" s="74"/>
    </row>
    <row r="743" ht="12.75" customHeight="1">
      <c r="A743" s="68"/>
      <c r="B743" s="69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71"/>
      <c r="R743" s="14"/>
      <c r="S743" s="14"/>
      <c r="T743" s="14"/>
      <c r="U743" s="14"/>
      <c r="V743" s="73"/>
      <c r="W743" s="74"/>
      <c r="X743" s="74"/>
      <c r="Y743" s="74"/>
      <c r="Z743" s="74"/>
      <c r="AA743" s="74"/>
      <c r="AB743" s="74"/>
      <c r="AC743" s="74"/>
      <c r="AD743" s="74"/>
      <c r="AE743" s="74"/>
      <c r="AF743" s="74"/>
      <c r="AG743" s="74"/>
      <c r="AH743" s="74"/>
      <c r="AI743" s="74"/>
    </row>
    <row r="744" ht="12.75" customHeight="1">
      <c r="A744" s="68"/>
      <c r="B744" s="69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71"/>
      <c r="R744" s="14"/>
      <c r="S744" s="14"/>
      <c r="T744" s="14"/>
      <c r="U744" s="14"/>
      <c r="V744" s="73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  <c r="AG744" s="74"/>
      <c r="AH744" s="74"/>
      <c r="AI744" s="74"/>
    </row>
    <row r="745" ht="12.75" customHeight="1">
      <c r="A745" s="68"/>
      <c r="B745" s="69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71"/>
      <c r="R745" s="14"/>
      <c r="S745" s="14"/>
      <c r="T745" s="14"/>
      <c r="U745" s="14"/>
      <c r="V745" s="73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  <c r="AG745" s="74"/>
      <c r="AH745" s="74"/>
      <c r="AI745" s="74"/>
    </row>
    <row r="746" ht="12.75" customHeight="1">
      <c r="A746" s="68"/>
      <c r="B746" s="69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71"/>
      <c r="R746" s="14"/>
      <c r="S746" s="14"/>
      <c r="T746" s="14"/>
      <c r="U746" s="14"/>
      <c r="V746" s="73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  <c r="AG746" s="74"/>
      <c r="AH746" s="74"/>
      <c r="AI746" s="74"/>
    </row>
    <row r="747" ht="12.75" customHeight="1">
      <c r="A747" s="68"/>
      <c r="B747" s="69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71"/>
      <c r="R747" s="14"/>
      <c r="S747" s="14"/>
      <c r="T747" s="14"/>
      <c r="U747" s="14"/>
      <c r="V747" s="73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  <c r="AG747" s="74"/>
      <c r="AH747" s="74"/>
      <c r="AI747" s="74"/>
    </row>
    <row r="748" ht="12.75" customHeight="1">
      <c r="A748" s="68"/>
      <c r="B748" s="69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71"/>
      <c r="R748" s="14"/>
      <c r="S748" s="14"/>
      <c r="T748" s="14"/>
      <c r="U748" s="14"/>
      <c r="V748" s="73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  <c r="AG748" s="74"/>
      <c r="AH748" s="74"/>
      <c r="AI748" s="74"/>
    </row>
    <row r="749" ht="12.75" customHeight="1">
      <c r="A749" s="68"/>
      <c r="B749" s="69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71"/>
      <c r="R749" s="14"/>
      <c r="S749" s="14"/>
      <c r="T749" s="14"/>
      <c r="U749" s="14"/>
      <c r="V749" s="73"/>
      <c r="W749" s="74"/>
      <c r="X749" s="74"/>
      <c r="Y749" s="74"/>
      <c r="Z749" s="74"/>
      <c r="AA749" s="74"/>
      <c r="AB749" s="74"/>
      <c r="AC749" s="74"/>
      <c r="AD749" s="74"/>
      <c r="AE749" s="74"/>
      <c r="AF749" s="74"/>
      <c r="AG749" s="74"/>
      <c r="AH749" s="74"/>
      <c r="AI749" s="74"/>
    </row>
    <row r="750" ht="12.75" customHeight="1">
      <c r="A750" s="68"/>
      <c r="B750" s="69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71"/>
      <c r="R750" s="14"/>
      <c r="S750" s="14"/>
      <c r="T750" s="14"/>
      <c r="U750" s="14"/>
      <c r="V750" s="73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  <c r="AG750" s="74"/>
      <c r="AH750" s="74"/>
      <c r="AI750" s="74"/>
    </row>
    <row r="751" ht="12.75" customHeight="1">
      <c r="A751" s="68"/>
      <c r="B751" s="69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71"/>
      <c r="R751" s="14"/>
      <c r="S751" s="14"/>
      <c r="T751" s="14"/>
      <c r="U751" s="14"/>
      <c r="V751" s="73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74"/>
    </row>
    <row r="752" ht="12.75" customHeight="1">
      <c r="A752" s="68"/>
      <c r="B752" s="69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71"/>
      <c r="R752" s="14"/>
      <c r="S752" s="14"/>
      <c r="T752" s="14"/>
      <c r="U752" s="14"/>
      <c r="V752" s="73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  <c r="AG752" s="74"/>
      <c r="AH752" s="74"/>
      <c r="AI752" s="74"/>
    </row>
    <row r="753" ht="12.75" customHeight="1">
      <c r="A753" s="68"/>
      <c r="B753" s="69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71"/>
      <c r="R753" s="14"/>
      <c r="S753" s="14"/>
      <c r="T753" s="14"/>
      <c r="U753" s="14"/>
      <c r="V753" s="73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  <c r="AG753" s="74"/>
      <c r="AH753" s="74"/>
      <c r="AI753" s="74"/>
    </row>
    <row r="754" ht="12.75" customHeight="1">
      <c r="A754" s="68"/>
      <c r="B754" s="69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71"/>
      <c r="R754" s="14"/>
      <c r="S754" s="14"/>
      <c r="T754" s="14"/>
      <c r="U754" s="14"/>
      <c r="V754" s="73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  <c r="AG754" s="74"/>
      <c r="AH754" s="74"/>
      <c r="AI754" s="74"/>
    </row>
    <row r="755" ht="12.75" customHeight="1">
      <c r="A755" s="68"/>
      <c r="B755" s="69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71"/>
      <c r="R755" s="14"/>
      <c r="S755" s="14"/>
      <c r="T755" s="14"/>
      <c r="U755" s="14"/>
      <c r="V755" s="73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  <c r="AG755" s="74"/>
      <c r="AH755" s="74"/>
      <c r="AI755" s="74"/>
    </row>
    <row r="756" ht="12.75" customHeight="1">
      <c r="A756" s="68"/>
      <c r="B756" s="69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71"/>
      <c r="R756" s="14"/>
      <c r="S756" s="14"/>
      <c r="T756" s="14"/>
      <c r="U756" s="14"/>
      <c r="V756" s="73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  <c r="AG756" s="74"/>
      <c r="AH756" s="74"/>
      <c r="AI756" s="74"/>
    </row>
    <row r="757" ht="12.75" customHeight="1">
      <c r="A757" s="68"/>
      <c r="B757" s="69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71"/>
      <c r="R757" s="14"/>
      <c r="S757" s="14"/>
      <c r="T757" s="14"/>
      <c r="U757" s="14"/>
      <c r="V757" s="73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  <c r="AG757" s="74"/>
      <c r="AH757" s="74"/>
      <c r="AI757" s="74"/>
    </row>
    <row r="758" ht="12.75" customHeight="1">
      <c r="A758" s="68"/>
      <c r="B758" s="69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71"/>
      <c r="R758" s="14"/>
      <c r="S758" s="14"/>
      <c r="T758" s="14"/>
      <c r="U758" s="14"/>
      <c r="V758" s="73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  <c r="AG758" s="74"/>
      <c r="AH758" s="74"/>
      <c r="AI758" s="74"/>
    </row>
    <row r="759" ht="12.75" customHeight="1">
      <c r="A759" s="68"/>
      <c r="B759" s="69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71"/>
      <c r="R759" s="14"/>
      <c r="S759" s="14"/>
      <c r="T759" s="14"/>
      <c r="U759" s="14"/>
      <c r="V759" s="73"/>
      <c r="W759" s="74"/>
      <c r="X759" s="74"/>
      <c r="Y759" s="74"/>
      <c r="Z759" s="74"/>
      <c r="AA759" s="74"/>
      <c r="AB759" s="74"/>
      <c r="AC759" s="74"/>
      <c r="AD759" s="74"/>
      <c r="AE759" s="74"/>
      <c r="AF759" s="74"/>
      <c r="AG759" s="74"/>
      <c r="AH759" s="74"/>
      <c r="AI759" s="74"/>
    </row>
    <row r="760" ht="12.75" customHeight="1">
      <c r="A760" s="68"/>
      <c r="B760" s="69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71"/>
      <c r="R760" s="14"/>
      <c r="S760" s="14"/>
      <c r="T760" s="14"/>
      <c r="U760" s="14"/>
      <c r="V760" s="73"/>
      <c r="W760" s="74"/>
      <c r="X760" s="74"/>
      <c r="Y760" s="74"/>
      <c r="Z760" s="74"/>
      <c r="AA760" s="74"/>
      <c r="AB760" s="74"/>
      <c r="AC760" s="74"/>
      <c r="AD760" s="74"/>
      <c r="AE760" s="74"/>
      <c r="AF760" s="74"/>
      <c r="AG760" s="74"/>
      <c r="AH760" s="74"/>
      <c r="AI760" s="74"/>
    </row>
    <row r="761" ht="12.75" customHeight="1">
      <c r="A761" s="68"/>
      <c r="B761" s="69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71"/>
      <c r="R761" s="14"/>
      <c r="S761" s="14"/>
      <c r="T761" s="14"/>
      <c r="U761" s="14"/>
      <c r="V761" s="73"/>
      <c r="W761" s="74"/>
      <c r="X761" s="74"/>
      <c r="Y761" s="74"/>
      <c r="Z761" s="74"/>
      <c r="AA761" s="74"/>
      <c r="AB761" s="74"/>
      <c r="AC761" s="74"/>
      <c r="AD761" s="74"/>
      <c r="AE761" s="74"/>
      <c r="AF761" s="74"/>
      <c r="AG761" s="74"/>
      <c r="AH761" s="74"/>
      <c r="AI761" s="74"/>
    </row>
    <row r="762" ht="12.75" customHeight="1">
      <c r="A762" s="68"/>
      <c r="B762" s="69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71"/>
      <c r="R762" s="14"/>
      <c r="S762" s="14"/>
      <c r="T762" s="14"/>
      <c r="U762" s="14"/>
      <c r="V762" s="73"/>
      <c r="W762" s="74"/>
      <c r="X762" s="74"/>
      <c r="Y762" s="74"/>
      <c r="Z762" s="74"/>
      <c r="AA762" s="74"/>
      <c r="AB762" s="74"/>
      <c r="AC762" s="74"/>
      <c r="AD762" s="74"/>
      <c r="AE762" s="74"/>
      <c r="AF762" s="74"/>
      <c r="AG762" s="74"/>
      <c r="AH762" s="74"/>
      <c r="AI762" s="74"/>
    </row>
    <row r="763" ht="12.75" customHeight="1">
      <c r="A763" s="68"/>
      <c r="B763" s="69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71"/>
      <c r="R763" s="14"/>
      <c r="S763" s="14"/>
      <c r="T763" s="14"/>
      <c r="U763" s="14"/>
      <c r="V763" s="73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74"/>
    </row>
    <row r="764" ht="12.75" customHeight="1">
      <c r="A764" s="68"/>
      <c r="B764" s="69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71"/>
      <c r="R764" s="14"/>
      <c r="S764" s="14"/>
      <c r="T764" s="14"/>
      <c r="U764" s="14"/>
      <c r="V764" s="73"/>
      <c r="W764" s="74"/>
      <c r="X764" s="74"/>
      <c r="Y764" s="74"/>
      <c r="Z764" s="74"/>
      <c r="AA764" s="74"/>
      <c r="AB764" s="74"/>
      <c r="AC764" s="74"/>
      <c r="AD764" s="74"/>
      <c r="AE764" s="74"/>
      <c r="AF764" s="74"/>
      <c r="AG764" s="74"/>
      <c r="AH764" s="74"/>
      <c r="AI764" s="74"/>
    </row>
    <row r="765" ht="12.75" customHeight="1">
      <c r="A765" s="68"/>
      <c r="B765" s="69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71"/>
      <c r="R765" s="14"/>
      <c r="S765" s="14"/>
      <c r="T765" s="14"/>
      <c r="U765" s="14"/>
      <c r="V765" s="73"/>
      <c r="W765" s="74"/>
      <c r="X765" s="74"/>
      <c r="Y765" s="74"/>
      <c r="Z765" s="74"/>
      <c r="AA765" s="74"/>
      <c r="AB765" s="74"/>
      <c r="AC765" s="74"/>
      <c r="AD765" s="74"/>
      <c r="AE765" s="74"/>
      <c r="AF765" s="74"/>
      <c r="AG765" s="74"/>
      <c r="AH765" s="74"/>
      <c r="AI765" s="74"/>
    </row>
    <row r="766" ht="12.75" customHeight="1">
      <c r="A766" s="68"/>
      <c r="B766" s="69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71"/>
      <c r="R766" s="14"/>
      <c r="S766" s="14"/>
      <c r="T766" s="14"/>
      <c r="U766" s="14"/>
      <c r="V766" s="73"/>
      <c r="W766" s="74"/>
      <c r="X766" s="74"/>
      <c r="Y766" s="74"/>
      <c r="Z766" s="74"/>
      <c r="AA766" s="74"/>
      <c r="AB766" s="74"/>
      <c r="AC766" s="74"/>
      <c r="AD766" s="74"/>
      <c r="AE766" s="74"/>
      <c r="AF766" s="74"/>
      <c r="AG766" s="74"/>
      <c r="AH766" s="74"/>
      <c r="AI766" s="74"/>
    </row>
    <row r="767" ht="12.75" customHeight="1">
      <c r="A767" s="68"/>
      <c r="B767" s="69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71"/>
      <c r="R767" s="14"/>
      <c r="S767" s="14"/>
      <c r="T767" s="14"/>
      <c r="U767" s="14"/>
      <c r="V767" s="73"/>
      <c r="W767" s="74"/>
      <c r="X767" s="74"/>
      <c r="Y767" s="74"/>
      <c r="Z767" s="74"/>
      <c r="AA767" s="74"/>
      <c r="AB767" s="74"/>
      <c r="AC767" s="74"/>
      <c r="AD767" s="74"/>
      <c r="AE767" s="74"/>
      <c r="AF767" s="74"/>
      <c r="AG767" s="74"/>
      <c r="AH767" s="74"/>
      <c r="AI767" s="74"/>
    </row>
    <row r="768" ht="12.75" customHeight="1">
      <c r="A768" s="68"/>
      <c r="B768" s="69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71"/>
      <c r="R768" s="14"/>
      <c r="S768" s="14"/>
      <c r="T768" s="14"/>
      <c r="U768" s="14"/>
      <c r="V768" s="73"/>
      <c r="W768" s="74"/>
      <c r="X768" s="74"/>
      <c r="Y768" s="74"/>
      <c r="Z768" s="74"/>
      <c r="AA768" s="74"/>
      <c r="AB768" s="74"/>
      <c r="AC768" s="74"/>
      <c r="AD768" s="74"/>
      <c r="AE768" s="74"/>
      <c r="AF768" s="74"/>
      <c r="AG768" s="74"/>
      <c r="AH768" s="74"/>
      <c r="AI768" s="74"/>
    </row>
    <row r="769" ht="12.75" customHeight="1">
      <c r="A769" s="68"/>
      <c r="B769" s="69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71"/>
      <c r="R769" s="14"/>
      <c r="S769" s="14"/>
      <c r="T769" s="14"/>
      <c r="U769" s="14"/>
      <c r="V769" s="73"/>
      <c r="W769" s="74"/>
      <c r="X769" s="74"/>
      <c r="Y769" s="74"/>
      <c r="Z769" s="74"/>
      <c r="AA769" s="74"/>
      <c r="AB769" s="74"/>
      <c r="AC769" s="74"/>
      <c r="AD769" s="74"/>
      <c r="AE769" s="74"/>
      <c r="AF769" s="74"/>
      <c r="AG769" s="74"/>
      <c r="AH769" s="74"/>
      <c r="AI769" s="74"/>
    </row>
    <row r="770" ht="12.75" customHeight="1">
      <c r="A770" s="68"/>
      <c r="B770" s="69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71"/>
      <c r="R770" s="14"/>
      <c r="S770" s="14"/>
      <c r="T770" s="14"/>
      <c r="U770" s="14"/>
      <c r="V770" s="73"/>
      <c r="W770" s="74"/>
      <c r="X770" s="74"/>
      <c r="Y770" s="74"/>
      <c r="Z770" s="74"/>
      <c r="AA770" s="74"/>
      <c r="AB770" s="74"/>
      <c r="AC770" s="74"/>
      <c r="AD770" s="74"/>
      <c r="AE770" s="74"/>
      <c r="AF770" s="74"/>
      <c r="AG770" s="74"/>
      <c r="AH770" s="74"/>
      <c r="AI770" s="74"/>
    </row>
    <row r="771" ht="12.75" customHeight="1">
      <c r="A771" s="68"/>
      <c r="B771" s="69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71"/>
      <c r="R771" s="14"/>
      <c r="S771" s="14"/>
      <c r="T771" s="14"/>
      <c r="U771" s="14"/>
      <c r="V771" s="73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  <c r="AG771" s="74"/>
      <c r="AH771" s="74"/>
      <c r="AI771" s="74"/>
    </row>
    <row r="772" ht="12.75" customHeight="1">
      <c r="A772" s="68"/>
      <c r="B772" s="69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71"/>
      <c r="R772" s="14"/>
      <c r="S772" s="14"/>
      <c r="T772" s="14"/>
      <c r="U772" s="14"/>
      <c r="V772" s="73"/>
      <c r="W772" s="74"/>
      <c r="X772" s="74"/>
      <c r="Y772" s="74"/>
      <c r="Z772" s="74"/>
      <c r="AA772" s="74"/>
      <c r="AB772" s="74"/>
      <c r="AC772" s="74"/>
      <c r="AD772" s="74"/>
      <c r="AE772" s="74"/>
      <c r="AF772" s="74"/>
      <c r="AG772" s="74"/>
      <c r="AH772" s="74"/>
      <c r="AI772" s="74"/>
    </row>
    <row r="773" ht="12.75" customHeight="1">
      <c r="A773" s="68"/>
      <c r="B773" s="69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71"/>
      <c r="R773" s="14"/>
      <c r="S773" s="14"/>
      <c r="T773" s="14"/>
      <c r="U773" s="14"/>
      <c r="V773" s="73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  <c r="AG773" s="74"/>
      <c r="AH773" s="74"/>
      <c r="AI773" s="74"/>
    </row>
    <row r="774" ht="12.75" customHeight="1">
      <c r="A774" s="68"/>
      <c r="B774" s="69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71"/>
      <c r="R774" s="14"/>
      <c r="S774" s="14"/>
      <c r="T774" s="14"/>
      <c r="U774" s="14"/>
      <c r="V774" s="73"/>
      <c r="W774" s="74"/>
      <c r="X774" s="74"/>
      <c r="Y774" s="74"/>
      <c r="Z774" s="74"/>
      <c r="AA774" s="74"/>
      <c r="AB774" s="74"/>
      <c r="AC774" s="74"/>
      <c r="AD774" s="74"/>
      <c r="AE774" s="74"/>
      <c r="AF774" s="74"/>
      <c r="AG774" s="74"/>
      <c r="AH774" s="74"/>
      <c r="AI774" s="74"/>
    </row>
    <row r="775" ht="12.75" customHeight="1">
      <c r="A775" s="68"/>
      <c r="B775" s="69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71"/>
      <c r="R775" s="14"/>
      <c r="S775" s="14"/>
      <c r="T775" s="14"/>
      <c r="U775" s="14"/>
      <c r="V775" s="73"/>
      <c r="W775" s="74"/>
      <c r="X775" s="74"/>
      <c r="Y775" s="74"/>
      <c r="Z775" s="74"/>
      <c r="AA775" s="74"/>
      <c r="AB775" s="74"/>
      <c r="AC775" s="74"/>
      <c r="AD775" s="74"/>
      <c r="AE775" s="74"/>
      <c r="AF775" s="74"/>
      <c r="AG775" s="74"/>
      <c r="AH775" s="74"/>
      <c r="AI775" s="74"/>
    </row>
    <row r="776" ht="12.75" customHeight="1">
      <c r="A776" s="68"/>
      <c r="B776" s="69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71"/>
      <c r="R776" s="14"/>
      <c r="S776" s="14"/>
      <c r="T776" s="14"/>
      <c r="U776" s="14"/>
      <c r="V776" s="73"/>
      <c r="W776" s="74"/>
      <c r="X776" s="74"/>
      <c r="Y776" s="74"/>
      <c r="Z776" s="74"/>
      <c r="AA776" s="74"/>
      <c r="AB776" s="74"/>
      <c r="AC776" s="74"/>
      <c r="AD776" s="74"/>
      <c r="AE776" s="74"/>
      <c r="AF776" s="74"/>
      <c r="AG776" s="74"/>
      <c r="AH776" s="74"/>
      <c r="AI776" s="74"/>
    </row>
    <row r="777" ht="12.75" customHeight="1">
      <c r="A777" s="68"/>
      <c r="B777" s="69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71"/>
      <c r="R777" s="14"/>
      <c r="S777" s="14"/>
      <c r="T777" s="14"/>
      <c r="U777" s="14"/>
      <c r="V777" s="73"/>
      <c r="W777" s="74"/>
      <c r="X777" s="74"/>
      <c r="Y777" s="74"/>
      <c r="Z777" s="74"/>
      <c r="AA777" s="74"/>
      <c r="AB777" s="74"/>
      <c r="AC777" s="74"/>
      <c r="AD777" s="74"/>
      <c r="AE777" s="74"/>
      <c r="AF777" s="74"/>
      <c r="AG777" s="74"/>
      <c r="AH777" s="74"/>
      <c r="AI777" s="74"/>
    </row>
    <row r="778" ht="12.75" customHeight="1">
      <c r="A778" s="68"/>
      <c r="B778" s="69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71"/>
      <c r="R778" s="14"/>
      <c r="S778" s="14"/>
      <c r="T778" s="14"/>
      <c r="U778" s="14"/>
      <c r="V778" s="73"/>
      <c r="W778" s="74"/>
      <c r="X778" s="74"/>
      <c r="Y778" s="74"/>
      <c r="Z778" s="74"/>
      <c r="AA778" s="74"/>
      <c r="AB778" s="74"/>
      <c r="AC778" s="74"/>
      <c r="AD778" s="74"/>
      <c r="AE778" s="74"/>
      <c r="AF778" s="74"/>
      <c r="AG778" s="74"/>
      <c r="AH778" s="74"/>
      <c r="AI778" s="74"/>
    </row>
    <row r="779" ht="12.75" customHeight="1">
      <c r="A779" s="68"/>
      <c r="B779" s="69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71"/>
      <c r="R779" s="14"/>
      <c r="S779" s="14"/>
      <c r="T779" s="14"/>
      <c r="U779" s="14"/>
      <c r="V779" s="73"/>
      <c r="W779" s="74"/>
      <c r="X779" s="74"/>
      <c r="Y779" s="74"/>
      <c r="Z779" s="74"/>
      <c r="AA779" s="74"/>
      <c r="AB779" s="74"/>
      <c r="AC779" s="74"/>
      <c r="AD779" s="74"/>
      <c r="AE779" s="74"/>
      <c r="AF779" s="74"/>
      <c r="AG779" s="74"/>
      <c r="AH779" s="74"/>
      <c r="AI779" s="74"/>
    </row>
    <row r="780" ht="12.75" customHeight="1">
      <c r="A780" s="68"/>
      <c r="B780" s="69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71"/>
      <c r="R780" s="14"/>
      <c r="S780" s="14"/>
      <c r="T780" s="14"/>
      <c r="U780" s="14"/>
      <c r="V780" s="73"/>
      <c r="W780" s="74"/>
      <c r="X780" s="74"/>
      <c r="Y780" s="74"/>
      <c r="Z780" s="74"/>
      <c r="AA780" s="74"/>
      <c r="AB780" s="74"/>
      <c r="AC780" s="74"/>
      <c r="AD780" s="74"/>
      <c r="AE780" s="74"/>
      <c r="AF780" s="74"/>
      <c r="AG780" s="74"/>
      <c r="AH780" s="74"/>
      <c r="AI780" s="74"/>
    </row>
    <row r="781" ht="12.75" customHeight="1">
      <c r="A781" s="68"/>
      <c r="B781" s="69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71"/>
      <c r="R781" s="14"/>
      <c r="S781" s="14"/>
      <c r="T781" s="14"/>
      <c r="U781" s="14"/>
      <c r="V781" s="73"/>
      <c r="W781" s="74"/>
      <c r="X781" s="74"/>
      <c r="Y781" s="74"/>
      <c r="Z781" s="74"/>
      <c r="AA781" s="74"/>
      <c r="AB781" s="74"/>
      <c r="AC781" s="74"/>
      <c r="AD781" s="74"/>
      <c r="AE781" s="74"/>
      <c r="AF781" s="74"/>
      <c r="AG781" s="74"/>
      <c r="AH781" s="74"/>
      <c r="AI781" s="74"/>
    </row>
    <row r="782" ht="12.75" customHeight="1">
      <c r="A782" s="68"/>
      <c r="B782" s="69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71"/>
      <c r="R782" s="14"/>
      <c r="S782" s="14"/>
      <c r="T782" s="14"/>
      <c r="U782" s="14"/>
      <c r="V782" s="73"/>
      <c r="W782" s="74"/>
      <c r="X782" s="74"/>
      <c r="Y782" s="74"/>
      <c r="Z782" s="74"/>
      <c r="AA782" s="74"/>
      <c r="AB782" s="74"/>
      <c r="AC782" s="74"/>
      <c r="AD782" s="74"/>
      <c r="AE782" s="74"/>
      <c r="AF782" s="74"/>
      <c r="AG782" s="74"/>
      <c r="AH782" s="74"/>
      <c r="AI782" s="74"/>
    </row>
    <row r="783" ht="12.75" customHeight="1">
      <c r="A783" s="68"/>
      <c r="B783" s="69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71"/>
      <c r="R783" s="14"/>
      <c r="S783" s="14"/>
      <c r="T783" s="14"/>
      <c r="U783" s="14"/>
      <c r="V783" s="73"/>
      <c r="W783" s="74"/>
      <c r="X783" s="74"/>
      <c r="Y783" s="74"/>
      <c r="Z783" s="74"/>
      <c r="AA783" s="74"/>
      <c r="AB783" s="74"/>
      <c r="AC783" s="74"/>
      <c r="AD783" s="74"/>
      <c r="AE783" s="74"/>
      <c r="AF783" s="74"/>
      <c r="AG783" s="74"/>
      <c r="AH783" s="74"/>
      <c r="AI783" s="74"/>
    </row>
    <row r="784" ht="12.75" customHeight="1">
      <c r="A784" s="68"/>
      <c r="B784" s="69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71"/>
      <c r="R784" s="14"/>
      <c r="S784" s="14"/>
      <c r="T784" s="14"/>
      <c r="U784" s="14"/>
      <c r="V784" s="73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  <c r="AG784" s="74"/>
      <c r="AH784" s="74"/>
      <c r="AI784" s="74"/>
    </row>
    <row r="785" ht="12.75" customHeight="1">
      <c r="A785" s="68"/>
      <c r="B785" s="69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71"/>
      <c r="R785" s="14"/>
      <c r="S785" s="14"/>
      <c r="T785" s="14"/>
      <c r="U785" s="14"/>
      <c r="V785" s="73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  <c r="AG785" s="74"/>
      <c r="AH785" s="74"/>
      <c r="AI785" s="74"/>
    </row>
    <row r="786" ht="12.75" customHeight="1">
      <c r="A786" s="68"/>
      <c r="B786" s="69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71"/>
      <c r="R786" s="14"/>
      <c r="S786" s="14"/>
      <c r="T786" s="14"/>
      <c r="U786" s="14"/>
      <c r="V786" s="73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74"/>
    </row>
    <row r="787" ht="12.75" customHeight="1">
      <c r="A787" s="68"/>
      <c r="B787" s="69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71"/>
      <c r="R787" s="14"/>
      <c r="S787" s="14"/>
      <c r="T787" s="14"/>
      <c r="U787" s="14"/>
      <c r="V787" s="73"/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  <c r="AG787" s="74"/>
      <c r="AH787" s="74"/>
      <c r="AI787" s="74"/>
    </row>
    <row r="788" ht="12.75" customHeight="1">
      <c r="A788" s="68"/>
      <c r="B788" s="69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71"/>
      <c r="R788" s="14"/>
      <c r="S788" s="14"/>
      <c r="T788" s="14"/>
      <c r="U788" s="14"/>
      <c r="V788" s="73"/>
      <c r="W788" s="74"/>
      <c r="X788" s="74"/>
      <c r="Y788" s="74"/>
      <c r="Z788" s="74"/>
      <c r="AA788" s="74"/>
      <c r="AB788" s="74"/>
      <c r="AC788" s="74"/>
      <c r="AD788" s="74"/>
      <c r="AE788" s="74"/>
      <c r="AF788" s="74"/>
      <c r="AG788" s="74"/>
      <c r="AH788" s="74"/>
      <c r="AI788" s="74"/>
    </row>
    <row r="789" ht="12.75" customHeight="1">
      <c r="A789" s="68"/>
      <c r="B789" s="69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71"/>
      <c r="R789" s="14"/>
      <c r="S789" s="14"/>
      <c r="T789" s="14"/>
      <c r="U789" s="14"/>
      <c r="V789" s="73"/>
      <c r="W789" s="74"/>
      <c r="X789" s="74"/>
      <c r="Y789" s="74"/>
      <c r="Z789" s="74"/>
      <c r="AA789" s="74"/>
      <c r="AB789" s="74"/>
      <c r="AC789" s="74"/>
      <c r="AD789" s="74"/>
      <c r="AE789" s="74"/>
      <c r="AF789" s="74"/>
      <c r="AG789" s="74"/>
      <c r="AH789" s="74"/>
      <c r="AI789" s="74"/>
    </row>
    <row r="790" ht="12.75" customHeight="1">
      <c r="A790" s="68"/>
      <c r="B790" s="69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71"/>
      <c r="R790" s="14"/>
      <c r="S790" s="14"/>
      <c r="T790" s="14"/>
      <c r="U790" s="14"/>
      <c r="V790" s="73"/>
      <c r="W790" s="74"/>
      <c r="X790" s="74"/>
      <c r="Y790" s="74"/>
      <c r="Z790" s="74"/>
      <c r="AA790" s="74"/>
      <c r="AB790" s="74"/>
      <c r="AC790" s="74"/>
      <c r="AD790" s="74"/>
      <c r="AE790" s="74"/>
      <c r="AF790" s="74"/>
      <c r="AG790" s="74"/>
      <c r="AH790" s="74"/>
      <c r="AI790" s="74"/>
    </row>
    <row r="791" ht="12.75" customHeight="1">
      <c r="A791" s="68"/>
      <c r="B791" s="69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71"/>
      <c r="R791" s="14"/>
      <c r="S791" s="14"/>
      <c r="T791" s="14"/>
      <c r="U791" s="14"/>
      <c r="V791" s="73"/>
      <c r="W791" s="74"/>
      <c r="X791" s="74"/>
      <c r="Y791" s="74"/>
      <c r="Z791" s="74"/>
      <c r="AA791" s="74"/>
      <c r="AB791" s="74"/>
      <c r="AC791" s="74"/>
      <c r="AD791" s="74"/>
      <c r="AE791" s="74"/>
      <c r="AF791" s="74"/>
      <c r="AG791" s="74"/>
      <c r="AH791" s="74"/>
      <c r="AI791" s="74"/>
    </row>
    <row r="792" ht="12.75" customHeight="1">
      <c r="A792" s="68"/>
      <c r="B792" s="69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71"/>
      <c r="R792" s="14"/>
      <c r="S792" s="14"/>
      <c r="T792" s="14"/>
      <c r="U792" s="14"/>
      <c r="V792" s="73"/>
      <c r="W792" s="74"/>
      <c r="X792" s="74"/>
      <c r="Y792" s="74"/>
      <c r="Z792" s="74"/>
      <c r="AA792" s="74"/>
      <c r="AB792" s="74"/>
      <c r="AC792" s="74"/>
      <c r="AD792" s="74"/>
      <c r="AE792" s="74"/>
      <c r="AF792" s="74"/>
      <c r="AG792" s="74"/>
      <c r="AH792" s="74"/>
      <c r="AI792" s="74"/>
    </row>
    <row r="793" ht="12.75" customHeight="1">
      <c r="A793" s="68"/>
      <c r="B793" s="69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71"/>
      <c r="R793" s="14"/>
      <c r="S793" s="14"/>
      <c r="T793" s="14"/>
      <c r="U793" s="14"/>
      <c r="V793" s="73"/>
      <c r="W793" s="74"/>
      <c r="X793" s="74"/>
      <c r="Y793" s="74"/>
      <c r="Z793" s="74"/>
      <c r="AA793" s="74"/>
      <c r="AB793" s="74"/>
      <c r="AC793" s="74"/>
      <c r="AD793" s="74"/>
      <c r="AE793" s="74"/>
      <c r="AF793" s="74"/>
      <c r="AG793" s="74"/>
      <c r="AH793" s="74"/>
      <c r="AI793" s="74"/>
    </row>
    <row r="794" ht="12.75" customHeight="1">
      <c r="A794" s="68"/>
      <c r="B794" s="69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71"/>
      <c r="R794" s="14"/>
      <c r="S794" s="14"/>
      <c r="T794" s="14"/>
      <c r="U794" s="14"/>
      <c r="V794" s="73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  <c r="AG794" s="74"/>
      <c r="AH794" s="74"/>
      <c r="AI794" s="74"/>
    </row>
    <row r="795" ht="12.75" customHeight="1">
      <c r="A795" s="68"/>
      <c r="B795" s="69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71"/>
      <c r="R795" s="14"/>
      <c r="S795" s="14"/>
      <c r="T795" s="14"/>
      <c r="U795" s="14"/>
      <c r="V795" s="73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  <c r="AG795" s="74"/>
      <c r="AH795" s="74"/>
      <c r="AI795" s="74"/>
    </row>
    <row r="796" ht="12.75" customHeight="1">
      <c r="A796" s="68"/>
      <c r="B796" s="69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71"/>
      <c r="R796" s="14"/>
      <c r="S796" s="14"/>
      <c r="T796" s="14"/>
      <c r="U796" s="14"/>
      <c r="V796" s="73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  <c r="AG796" s="74"/>
      <c r="AH796" s="74"/>
      <c r="AI796" s="74"/>
    </row>
    <row r="797" ht="12.75" customHeight="1">
      <c r="A797" s="68"/>
      <c r="B797" s="69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71"/>
      <c r="R797" s="14"/>
      <c r="S797" s="14"/>
      <c r="T797" s="14"/>
      <c r="U797" s="14"/>
      <c r="V797" s="73"/>
      <c r="W797" s="74"/>
      <c r="X797" s="74"/>
      <c r="Y797" s="74"/>
      <c r="Z797" s="74"/>
      <c r="AA797" s="74"/>
      <c r="AB797" s="74"/>
      <c r="AC797" s="74"/>
      <c r="AD797" s="74"/>
      <c r="AE797" s="74"/>
      <c r="AF797" s="74"/>
      <c r="AG797" s="74"/>
      <c r="AH797" s="74"/>
      <c r="AI797" s="74"/>
    </row>
    <row r="798" ht="12.75" customHeight="1">
      <c r="A798" s="68"/>
      <c r="B798" s="69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71"/>
      <c r="R798" s="14"/>
      <c r="S798" s="14"/>
      <c r="T798" s="14"/>
      <c r="U798" s="14"/>
      <c r="V798" s="73"/>
      <c r="W798" s="74"/>
      <c r="X798" s="74"/>
      <c r="Y798" s="74"/>
      <c r="Z798" s="74"/>
      <c r="AA798" s="74"/>
      <c r="AB798" s="74"/>
      <c r="AC798" s="74"/>
      <c r="AD798" s="74"/>
      <c r="AE798" s="74"/>
      <c r="AF798" s="74"/>
      <c r="AG798" s="74"/>
      <c r="AH798" s="74"/>
      <c r="AI798" s="74"/>
    </row>
    <row r="799" ht="12.75" customHeight="1">
      <c r="A799" s="68"/>
      <c r="B799" s="69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71"/>
      <c r="R799" s="14"/>
      <c r="S799" s="14"/>
      <c r="T799" s="14"/>
      <c r="U799" s="14"/>
      <c r="V799" s="73"/>
      <c r="W799" s="74"/>
      <c r="X799" s="74"/>
      <c r="Y799" s="74"/>
      <c r="Z799" s="74"/>
      <c r="AA799" s="74"/>
      <c r="AB799" s="74"/>
      <c r="AC799" s="74"/>
      <c r="AD799" s="74"/>
      <c r="AE799" s="74"/>
      <c r="AF799" s="74"/>
      <c r="AG799" s="74"/>
      <c r="AH799" s="74"/>
      <c r="AI799" s="74"/>
    </row>
    <row r="800" ht="12.75" customHeight="1">
      <c r="A800" s="68"/>
      <c r="B800" s="69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71"/>
      <c r="R800" s="14"/>
      <c r="S800" s="14"/>
      <c r="T800" s="14"/>
      <c r="U800" s="14"/>
      <c r="V800" s="73"/>
      <c r="W800" s="74"/>
      <c r="X800" s="74"/>
      <c r="Y800" s="74"/>
      <c r="Z800" s="74"/>
      <c r="AA800" s="74"/>
      <c r="AB800" s="74"/>
      <c r="AC800" s="74"/>
      <c r="AD800" s="74"/>
      <c r="AE800" s="74"/>
      <c r="AF800" s="74"/>
      <c r="AG800" s="74"/>
      <c r="AH800" s="74"/>
      <c r="AI800" s="74"/>
    </row>
    <row r="801" ht="12.75" customHeight="1">
      <c r="A801" s="68"/>
      <c r="B801" s="69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71"/>
      <c r="R801" s="14"/>
      <c r="S801" s="14"/>
      <c r="T801" s="14"/>
      <c r="U801" s="14"/>
      <c r="V801" s="73"/>
      <c r="W801" s="74"/>
      <c r="X801" s="74"/>
      <c r="Y801" s="74"/>
      <c r="Z801" s="74"/>
      <c r="AA801" s="74"/>
      <c r="AB801" s="74"/>
      <c r="AC801" s="74"/>
      <c r="AD801" s="74"/>
      <c r="AE801" s="74"/>
      <c r="AF801" s="74"/>
      <c r="AG801" s="74"/>
      <c r="AH801" s="74"/>
      <c r="AI801" s="74"/>
    </row>
    <row r="802" ht="12.75" customHeight="1">
      <c r="A802" s="68"/>
      <c r="B802" s="69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71"/>
      <c r="R802" s="14"/>
      <c r="S802" s="14"/>
      <c r="T802" s="14"/>
      <c r="U802" s="14"/>
      <c r="V802" s="73"/>
      <c r="W802" s="74"/>
      <c r="X802" s="74"/>
      <c r="Y802" s="74"/>
      <c r="Z802" s="74"/>
      <c r="AA802" s="74"/>
      <c r="AB802" s="74"/>
      <c r="AC802" s="74"/>
      <c r="AD802" s="74"/>
      <c r="AE802" s="74"/>
      <c r="AF802" s="74"/>
      <c r="AG802" s="74"/>
      <c r="AH802" s="74"/>
      <c r="AI802" s="74"/>
    </row>
    <row r="803" ht="12.75" customHeight="1">
      <c r="A803" s="68"/>
      <c r="B803" s="69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71"/>
      <c r="R803" s="14"/>
      <c r="S803" s="14"/>
      <c r="T803" s="14"/>
      <c r="U803" s="14"/>
      <c r="V803" s="73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  <c r="AG803" s="74"/>
      <c r="AH803" s="74"/>
      <c r="AI803" s="74"/>
    </row>
    <row r="804" ht="12.75" customHeight="1">
      <c r="A804" s="68"/>
      <c r="B804" s="69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71"/>
      <c r="R804" s="14"/>
      <c r="S804" s="14"/>
      <c r="T804" s="14"/>
      <c r="U804" s="14"/>
      <c r="V804" s="73"/>
      <c r="W804" s="74"/>
      <c r="X804" s="74"/>
      <c r="Y804" s="74"/>
      <c r="Z804" s="74"/>
      <c r="AA804" s="74"/>
      <c r="AB804" s="74"/>
      <c r="AC804" s="74"/>
      <c r="AD804" s="74"/>
      <c r="AE804" s="74"/>
      <c r="AF804" s="74"/>
      <c r="AG804" s="74"/>
      <c r="AH804" s="74"/>
      <c r="AI804" s="74"/>
    </row>
    <row r="805" ht="12.75" customHeight="1">
      <c r="A805" s="68"/>
      <c r="B805" s="69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71"/>
      <c r="R805" s="14"/>
      <c r="S805" s="14"/>
      <c r="T805" s="14"/>
      <c r="U805" s="14"/>
      <c r="V805" s="73"/>
      <c r="W805" s="74"/>
      <c r="X805" s="74"/>
      <c r="Y805" s="74"/>
      <c r="Z805" s="74"/>
      <c r="AA805" s="74"/>
      <c r="AB805" s="74"/>
      <c r="AC805" s="74"/>
      <c r="AD805" s="74"/>
      <c r="AE805" s="74"/>
      <c r="AF805" s="74"/>
      <c r="AG805" s="74"/>
      <c r="AH805" s="74"/>
      <c r="AI805" s="74"/>
    </row>
    <row r="806" ht="12.75" customHeight="1">
      <c r="A806" s="68"/>
      <c r="B806" s="69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71"/>
      <c r="R806" s="14"/>
      <c r="S806" s="14"/>
      <c r="T806" s="14"/>
      <c r="U806" s="14"/>
      <c r="V806" s="73"/>
      <c r="W806" s="74"/>
      <c r="X806" s="74"/>
      <c r="Y806" s="74"/>
      <c r="Z806" s="74"/>
      <c r="AA806" s="74"/>
      <c r="AB806" s="74"/>
      <c r="AC806" s="74"/>
      <c r="AD806" s="74"/>
      <c r="AE806" s="74"/>
      <c r="AF806" s="74"/>
      <c r="AG806" s="74"/>
      <c r="AH806" s="74"/>
      <c r="AI806" s="74"/>
    </row>
    <row r="807" ht="12.75" customHeight="1">
      <c r="A807" s="68"/>
      <c r="B807" s="69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71"/>
      <c r="R807" s="14"/>
      <c r="S807" s="14"/>
      <c r="T807" s="14"/>
      <c r="U807" s="14"/>
      <c r="V807" s="73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  <c r="AG807" s="74"/>
      <c r="AH807" s="74"/>
      <c r="AI807" s="74"/>
    </row>
    <row r="808" ht="12.75" customHeight="1">
      <c r="A808" s="68"/>
      <c r="B808" s="69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71"/>
      <c r="R808" s="14"/>
      <c r="S808" s="14"/>
      <c r="T808" s="14"/>
      <c r="U808" s="14"/>
      <c r="V808" s="73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  <c r="AG808" s="74"/>
      <c r="AH808" s="74"/>
      <c r="AI808" s="74"/>
    </row>
    <row r="809" ht="12.75" customHeight="1">
      <c r="A809" s="68"/>
      <c r="B809" s="69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71"/>
      <c r="R809" s="14"/>
      <c r="S809" s="14"/>
      <c r="T809" s="14"/>
      <c r="U809" s="14"/>
      <c r="V809" s="73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  <c r="AG809" s="74"/>
      <c r="AH809" s="74"/>
      <c r="AI809" s="74"/>
    </row>
    <row r="810" ht="12.75" customHeight="1">
      <c r="A810" s="68"/>
      <c r="B810" s="69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71"/>
      <c r="R810" s="14"/>
      <c r="S810" s="14"/>
      <c r="T810" s="14"/>
      <c r="U810" s="14"/>
      <c r="V810" s="73"/>
      <c r="W810" s="74"/>
      <c r="X810" s="74"/>
      <c r="Y810" s="74"/>
      <c r="Z810" s="74"/>
      <c r="AA810" s="74"/>
      <c r="AB810" s="74"/>
      <c r="AC810" s="74"/>
      <c r="AD810" s="74"/>
      <c r="AE810" s="74"/>
      <c r="AF810" s="74"/>
      <c r="AG810" s="74"/>
      <c r="AH810" s="74"/>
      <c r="AI810" s="74"/>
    </row>
    <row r="811" ht="12.75" customHeight="1">
      <c r="A811" s="68"/>
      <c r="B811" s="69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71"/>
      <c r="R811" s="14"/>
      <c r="S811" s="14"/>
      <c r="T811" s="14"/>
      <c r="U811" s="14"/>
      <c r="V811" s="73"/>
      <c r="W811" s="74"/>
      <c r="X811" s="74"/>
      <c r="Y811" s="74"/>
      <c r="Z811" s="74"/>
      <c r="AA811" s="74"/>
      <c r="AB811" s="74"/>
      <c r="AC811" s="74"/>
      <c r="AD811" s="74"/>
      <c r="AE811" s="74"/>
      <c r="AF811" s="74"/>
      <c r="AG811" s="74"/>
      <c r="AH811" s="74"/>
      <c r="AI811" s="74"/>
    </row>
    <row r="812" ht="12.75" customHeight="1">
      <c r="A812" s="68"/>
      <c r="B812" s="69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71"/>
      <c r="R812" s="14"/>
      <c r="S812" s="14"/>
      <c r="T812" s="14"/>
      <c r="U812" s="14"/>
      <c r="V812" s="73"/>
      <c r="W812" s="74"/>
      <c r="X812" s="74"/>
      <c r="Y812" s="74"/>
      <c r="Z812" s="74"/>
      <c r="AA812" s="74"/>
      <c r="AB812" s="74"/>
      <c r="AC812" s="74"/>
      <c r="AD812" s="74"/>
      <c r="AE812" s="74"/>
      <c r="AF812" s="74"/>
      <c r="AG812" s="74"/>
      <c r="AH812" s="74"/>
      <c r="AI812" s="74"/>
    </row>
    <row r="813" ht="12.75" customHeight="1">
      <c r="A813" s="68"/>
      <c r="B813" s="69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71"/>
      <c r="R813" s="14"/>
      <c r="S813" s="14"/>
      <c r="T813" s="14"/>
      <c r="U813" s="14"/>
      <c r="V813" s="73"/>
      <c r="W813" s="74"/>
      <c r="X813" s="74"/>
      <c r="Y813" s="74"/>
      <c r="Z813" s="74"/>
      <c r="AA813" s="74"/>
      <c r="AB813" s="74"/>
      <c r="AC813" s="74"/>
      <c r="AD813" s="74"/>
      <c r="AE813" s="74"/>
      <c r="AF813" s="74"/>
      <c r="AG813" s="74"/>
      <c r="AH813" s="74"/>
      <c r="AI813" s="74"/>
    </row>
    <row r="814" ht="12.75" customHeight="1">
      <c r="A814" s="68"/>
      <c r="B814" s="69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71"/>
      <c r="R814" s="14"/>
      <c r="S814" s="14"/>
      <c r="T814" s="14"/>
      <c r="U814" s="14"/>
      <c r="V814" s="73"/>
      <c r="W814" s="74"/>
      <c r="X814" s="74"/>
      <c r="Y814" s="74"/>
      <c r="Z814" s="74"/>
      <c r="AA814" s="74"/>
      <c r="AB814" s="74"/>
      <c r="AC814" s="74"/>
      <c r="AD814" s="74"/>
      <c r="AE814" s="74"/>
      <c r="AF814" s="74"/>
      <c r="AG814" s="74"/>
      <c r="AH814" s="74"/>
      <c r="AI814" s="74"/>
    </row>
    <row r="815" ht="12.75" customHeight="1">
      <c r="A815" s="68"/>
      <c r="B815" s="69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71"/>
      <c r="R815" s="14"/>
      <c r="S815" s="14"/>
      <c r="T815" s="14"/>
      <c r="U815" s="14"/>
      <c r="V815" s="73"/>
      <c r="W815" s="74"/>
      <c r="X815" s="74"/>
      <c r="Y815" s="74"/>
      <c r="Z815" s="74"/>
      <c r="AA815" s="74"/>
      <c r="AB815" s="74"/>
      <c r="AC815" s="74"/>
      <c r="AD815" s="74"/>
      <c r="AE815" s="74"/>
      <c r="AF815" s="74"/>
      <c r="AG815" s="74"/>
      <c r="AH815" s="74"/>
      <c r="AI815" s="74"/>
    </row>
    <row r="816" ht="12.75" customHeight="1">
      <c r="A816" s="68"/>
      <c r="B816" s="69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71"/>
      <c r="R816" s="14"/>
      <c r="S816" s="14"/>
      <c r="T816" s="14"/>
      <c r="U816" s="14"/>
      <c r="V816" s="73"/>
      <c r="W816" s="74"/>
      <c r="X816" s="74"/>
      <c r="Y816" s="74"/>
      <c r="Z816" s="74"/>
      <c r="AA816" s="74"/>
      <c r="AB816" s="74"/>
      <c r="AC816" s="74"/>
      <c r="AD816" s="74"/>
      <c r="AE816" s="74"/>
      <c r="AF816" s="74"/>
      <c r="AG816" s="74"/>
      <c r="AH816" s="74"/>
      <c r="AI816" s="74"/>
    </row>
    <row r="817" ht="12.75" customHeight="1">
      <c r="A817" s="68"/>
      <c r="B817" s="69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71"/>
      <c r="R817" s="14"/>
      <c r="S817" s="14"/>
      <c r="T817" s="14"/>
      <c r="U817" s="14"/>
      <c r="V817" s="73"/>
      <c r="W817" s="74"/>
      <c r="X817" s="74"/>
      <c r="Y817" s="74"/>
      <c r="Z817" s="74"/>
      <c r="AA817" s="74"/>
      <c r="AB817" s="74"/>
      <c r="AC817" s="74"/>
      <c r="AD817" s="74"/>
      <c r="AE817" s="74"/>
      <c r="AF817" s="74"/>
      <c r="AG817" s="74"/>
      <c r="AH817" s="74"/>
      <c r="AI817" s="74"/>
    </row>
    <row r="818" ht="12.75" customHeight="1">
      <c r="A818" s="68"/>
      <c r="B818" s="69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71"/>
      <c r="R818" s="14"/>
      <c r="S818" s="14"/>
      <c r="T818" s="14"/>
      <c r="U818" s="14"/>
      <c r="V818" s="73"/>
      <c r="W818" s="74"/>
      <c r="X818" s="74"/>
      <c r="Y818" s="74"/>
      <c r="Z818" s="74"/>
      <c r="AA818" s="74"/>
      <c r="AB818" s="74"/>
      <c r="AC818" s="74"/>
      <c r="AD818" s="74"/>
      <c r="AE818" s="74"/>
      <c r="AF818" s="74"/>
      <c r="AG818" s="74"/>
      <c r="AH818" s="74"/>
      <c r="AI818" s="74"/>
    </row>
    <row r="819" ht="12.75" customHeight="1">
      <c r="A819" s="68"/>
      <c r="B819" s="69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71"/>
      <c r="R819" s="14"/>
      <c r="S819" s="14"/>
      <c r="T819" s="14"/>
      <c r="U819" s="14"/>
      <c r="V819" s="73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  <c r="AG819" s="74"/>
      <c r="AH819" s="74"/>
      <c r="AI819" s="74"/>
    </row>
    <row r="820" ht="12.75" customHeight="1">
      <c r="A820" s="68"/>
      <c r="B820" s="69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71"/>
      <c r="R820" s="14"/>
      <c r="S820" s="14"/>
      <c r="T820" s="14"/>
      <c r="U820" s="14"/>
      <c r="V820" s="73"/>
      <c r="W820" s="74"/>
      <c r="X820" s="74"/>
      <c r="Y820" s="74"/>
      <c r="Z820" s="74"/>
      <c r="AA820" s="74"/>
      <c r="AB820" s="74"/>
      <c r="AC820" s="74"/>
      <c r="AD820" s="74"/>
      <c r="AE820" s="74"/>
      <c r="AF820" s="74"/>
      <c r="AG820" s="74"/>
      <c r="AH820" s="74"/>
      <c r="AI820" s="74"/>
    </row>
    <row r="821" ht="12.75" customHeight="1">
      <c r="A821" s="68"/>
      <c r="B821" s="69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71"/>
      <c r="R821" s="14"/>
      <c r="S821" s="14"/>
      <c r="T821" s="14"/>
      <c r="U821" s="14"/>
      <c r="V821" s="73"/>
      <c r="W821" s="74"/>
      <c r="X821" s="74"/>
      <c r="Y821" s="74"/>
      <c r="Z821" s="74"/>
      <c r="AA821" s="74"/>
      <c r="AB821" s="74"/>
      <c r="AC821" s="74"/>
      <c r="AD821" s="74"/>
      <c r="AE821" s="74"/>
      <c r="AF821" s="74"/>
      <c r="AG821" s="74"/>
      <c r="AH821" s="74"/>
      <c r="AI821" s="74"/>
    </row>
    <row r="822" ht="12.75" customHeight="1">
      <c r="A822" s="68"/>
      <c r="B822" s="69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71"/>
      <c r="R822" s="14"/>
      <c r="S822" s="14"/>
      <c r="T822" s="14"/>
      <c r="U822" s="14"/>
      <c r="V822" s="73"/>
      <c r="W822" s="74"/>
      <c r="X822" s="74"/>
      <c r="Y822" s="74"/>
      <c r="Z822" s="74"/>
      <c r="AA822" s="74"/>
      <c r="AB822" s="74"/>
      <c r="AC822" s="74"/>
      <c r="AD822" s="74"/>
      <c r="AE822" s="74"/>
      <c r="AF822" s="74"/>
      <c r="AG822" s="74"/>
      <c r="AH822" s="74"/>
      <c r="AI822" s="74"/>
    </row>
    <row r="823" ht="12.75" customHeight="1">
      <c r="A823" s="68"/>
      <c r="B823" s="69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71"/>
      <c r="R823" s="14"/>
      <c r="S823" s="14"/>
      <c r="T823" s="14"/>
      <c r="U823" s="14"/>
      <c r="V823" s="73"/>
      <c r="W823" s="74"/>
      <c r="X823" s="74"/>
      <c r="Y823" s="74"/>
      <c r="Z823" s="74"/>
      <c r="AA823" s="74"/>
      <c r="AB823" s="74"/>
      <c r="AC823" s="74"/>
      <c r="AD823" s="74"/>
      <c r="AE823" s="74"/>
      <c r="AF823" s="74"/>
      <c r="AG823" s="74"/>
      <c r="AH823" s="74"/>
      <c r="AI823" s="74"/>
    </row>
    <row r="824" ht="12.75" customHeight="1">
      <c r="A824" s="68"/>
      <c r="B824" s="69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71"/>
      <c r="R824" s="14"/>
      <c r="S824" s="14"/>
      <c r="T824" s="14"/>
      <c r="U824" s="14"/>
      <c r="V824" s="73"/>
      <c r="W824" s="74"/>
      <c r="X824" s="74"/>
      <c r="Y824" s="74"/>
      <c r="Z824" s="74"/>
      <c r="AA824" s="74"/>
      <c r="AB824" s="74"/>
      <c r="AC824" s="74"/>
      <c r="AD824" s="74"/>
      <c r="AE824" s="74"/>
      <c r="AF824" s="74"/>
      <c r="AG824" s="74"/>
      <c r="AH824" s="74"/>
      <c r="AI824" s="74"/>
    </row>
    <row r="825" ht="12.75" customHeight="1">
      <c r="A825" s="68"/>
      <c r="B825" s="69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71"/>
      <c r="R825" s="14"/>
      <c r="S825" s="14"/>
      <c r="T825" s="14"/>
      <c r="U825" s="14"/>
      <c r="V825" s="73"/>
      <c r="W825" s="74"/>
      <c r="X825" s="74"/>
      <c r="Y825" s="74"/>
      <c r="Z825" s="74"/>
      <c r="AA825" s="74"/>
      <c r="AB825" s="74"/>
      <c r="AC825" s="74"/>
      <c r="AD825" s="74"/>
      <c r="AE825" s="74"/>
      <c r="AF825" s="74"/>
      <c r="AG825" s="74"/>
      <c r="AH825" s="74"/>
      <c r="AI825" s="74"/>
    </row>
    <row r="826" ht="12.75" customHeight="1">
      <c r="A826" s="68"/>
      <c r="B826" s="69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71"/>
      <c r="R826" s="14"/>
      <c r="S826" s="14"/>
      <c r="T826" s="14"/>
      <c r="U826" s="14"/>
      <c r="V826" s="73"/>
      <c r="W826" s="74"/>
      <c r="X826" s="74"/>
      <c r="Y826" s="74"/>
      <c r="Z826" s="74"/>
      <c r="AA826" s="74"/>
      <c r="AB826" s="74"/>
      <c r="AC826" s="74"/>
      <c r="AD826" s="74"/>
      <c r="AE826" s="74"/>
      <c r="AF826" s="74"/>
      <c r="AG826" s="74"/>
      <c r="AH826" s="74"/>
      <c r="AI826" s="74"/>
    </row>
    <row r="827" ht="12.75" customHeight="1">
      <c r="A827" s="68"/>
      <c r="B827" s="69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71"/>
      <c r="R827" s="14"/>
      <c r="S827" s="14"/>
      <c r="T827" s="14"/>
      <c r="U827" s="14"/>
      <c r="V827" s="73"/>
      <c r="W827" s="74"/>
      <c r="X827" s="74"/>
      <c r="Y827" s="74"/>
      <c r="Z827" s="74"/>
      <c r="AA827" s="74"/>
      <c r="AB827" s="74"/>
      <c r="AC827" s="74"/>
      <c r="AD827" s="74"/>
      <c r="AE827" s="74"/>
      <c r="AF827" s="74"/>
      <c r="AG827" s="74"/>
      <c r="AH827" s="74"/>
      <c r="AI827" s="74"/>
    </row>
    <row r="828" ht="12.75" customHeight="1">
      <c r="A828" s="68"/>
      <c r="B828" s="69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71"/>
      <c r="R828" s="14"/>
      <c r="S828" s="14"/>
      <c r="T828" s="14"/>
      <c r="U828" s="14"/>
      <c r="V828" s="73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  <c r="AG828" s="74"/>
      <c r="AH828" s="74"/>
      <c r="AI828" s="74"/>
    </row>
    <row r="829" ht="12.75" customHeight="1">
      <c r="A829" s="68"/>
      <c r="B829" s="69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71"/>
      <c r="R829" s="14"/>
      <c r="S829" s="14"/>
      <c r="T829" s="14"/>
      <c r="U829" s="14"/>
      <c r="V829" s="73"/>
      <c r="W829" s="74"/>
      <c r="X829" s="74"/>
      <c r="Y829" s="74"/>
      <c r="Z829" s="74"/>
      <c r="AA829" s="74"/>
      <c r="AB829" s="74"/>
      <c r="AC829" s="74"/>
      <c r="AD829" s="74"/>
      <c r="AE829" s="74"/>
      <c r="AF829" s="74"/>
      <c r="AG829" s="74"/>
      <c r="AH829" s="74"/>
      <c r="AI829" s="74"/>
    </row>
    <row r="830" ht="12.75" customHeight="1">
      <c r="A830" s="68"/>
      <c r="B830" s="69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71"/>
      <c r="R830" s="14"/>
      <c r="S830" s="14"/>
      <c r="T830" s="14"/>
      <c r="U830" s="14"/>
      <c r="V830" s="73"/>
      <c r="W830" s="74"/>
      <c r="X830" s="74"/>
      <c r="Y830" s="74"/>
      <c r="Z830" s="74"/>
      <c r="AA830" s="74"/>
      <c r="AB830" s="74"/>
      <c r="AC830" s="74"/>
      <c r="AD830" s="74"/>
      <c r="AE830" s="74"/>
      <c r="AF830" s="74"/>
      <c r="AG830" s="74"/>
      <c r="AH830" s="74"/>
      <c r="AI830" s="74"/>
    </row>
    <row r="831" ht="12.75" customHeight="1">
      <c r="A831" s="68"/>
      <c r="B831" s="69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71"/>
      <c r="R831" s="14"/>
      <c r="S831" s="14"/>
      <c r="T831" s="14"/>
      <c r="U831" s="14"/>
      <c r="V831" s="73"/>
      <c r="W831" s="74"/>
      <c r="X831" s="74"/>
      <c r="Y831" s="74"/>
      <c r="Z831" s="74"/>
      <c r="AA831" s="74"/>
      <c r="AB831" s="74"/>
      <c r="AC831" s="74"/>
      <c r="AD831" s="74"/>
      <c r="AE831" s="74"/>
      <c r="AF831" s="74"/>
      <c r="AG831" s="74"/>
      <c r="AH831" s="74"/>
      <c r="AI831" s="74"/>
    </row>
    <row r="832" ht="12.75" customHeight="1">
      <c r="A832" s="68"/>
      <c r="B832" s="69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71"/>
      <c r="R832" s="14"/>
      <c r="S832" s="14"/>
      <c r="T832" s="14"/>
      <c r="U832" s="14"/>
      <c r="V832" s="73"/>
      <c r="W832" s="74"/>
      <c r="X832" s="74"/>
      <c r="Y832" s="74"/>
      <c r="Z832" s="74"/>
      <c r="AA832" s="74"/>
      <c r="AB832" s="74"/>
      <c r="AC832" s="74"/>
      <c r="AD832" s="74"/>
      <c r="AE832" s="74"/>
      <c r="AF832" s="74"/>
      <c r="AG832" s="74"/>
      <c r="AH832" s="74"/>
      <c r="AI832" s="74"/>
    </row>
    <row r="833" ht="12.75" customHeight="1">
      <c r="A833" s="68"/>
      <c r="B833" s="69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71"/>
      <c r="R833" s="14"/>
      <c r="S833" s="14"/>
      <c r="T833" s="14"/>
      <c r="U833" s="14"/>
      <c r="V833" s="73"/>
      <c r="W833" s="74"/>
      <c r="X833" s="74"/>
      <c r="Y833" s="74"/>
      <c r="Z833" s="74"/>
      <c r="AA833" s="74"/>
      <c r="AB833" s="74"/>
      <c r="AC833" s="74"/>
      <c r="AD833" s="74"/>
      <c r="AE833" s="74"/>
      <c r="AF833" s="74"/>
      <c r="AG833" s="74"/>
      <c r="AH833" s="74"/>
      <c r="AI833" s="74"/>
    </row>
    <row r="834" ht="12.75" customHeight="1">
      <c r="A834" s="68"/>
      <c r="B834" s="69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71"/>
      <c r="R834" s="14"/>
      <c r="S834" s="14"/>
      <c r="T834" s="14"/>
      <c r="U834" s="14"/>
      <c r="V834" s="73"/>
      <c r="W834" s="74"/>
      <c r="X834" s="74"/>
      <c r="Y834" s="74"/>
      <c r="Z834" s="74"/>
      <c r="AA834" s="74"/>
      <c r="AB834" s="74"/>
      <c r="AC834" s="74"/>
      <c r="AD834" s="74"/>
      <c r="AE834" s="74"/>
      <c r="AF834" s="74"/>
      <c r="AG834" s="74"/>
      <c r="AH834" s="74"/>
      <c r="AI834" s="74"/>
    </row>
    <row r="835" ht="12.75" customHeight="1">
      <c r="A835" s="68"/>
      <c r="B835" s="69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71"/>
      <c r="R835" s="14"/>
      <c r="S835" s="14"/>
      <c r="T835" s="14"/>
      <c r="U835" s="14"/>
      <c r="V835" s="73"/>
      <c r="W835" s="74"/>
      <c r="X835" s="74"/>
      <c r="Y835" s="74"/>
      <c r="Z835" s="74"/>
      <c r="AA835" s="74"/>
      <c r="AB835" s="74"/>
      <c r="AC835" s="74"/>
      <c r="AD835" s="74"/>
      <c r="AE835" s="74"/>
      <c r="AF835" s="74"/>
      <c r="AG835" s="74"/>
      <c r="AH835" s="74"/>
      <c r="AI835" s="74"/>
    </row>
    <row r="836" ht="12.75" customHeight="1">
      <c r="A836" s="68"/>
      <c r="B836" s="69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71"/>
      <c r="R836" s="14"/>
      <c r="S836" s="14"/>
      <c r="T836" s="14"/>
      <c r="U836" s="14"/>
      <c r="V836" s="73"/>
      <c r="W836" s="74"/>
      <c r="X836" s="74"/>
      <c r="Y836" s="74"/>
      <c r="Z836" s="74"/>
      <c r="AA836" s="74"/>
      <c r="AB836" s="74"/>
      <c r="AC836" s="74"/>
      <c r="AD836" s="74"/>
      <c r="AE836" s="74"/>
      <c r="AF836" s="74"/>
      <c r="AG836" s="74"/>
      <c r="AH836" s="74"/>
      <c r="AI836" s="74"/>
    </row>
    <row r="837" ht="12.75" customHeight="1">
      <c r="A837" s="68"/>
      <c r="B837" s="69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71"/>
      <c r="R837" s="14"/>
      <c r="S837" s="14"/>
      <c r="T837" s="14"/>
      <c r="U837" s="14"/>
      <c r="V837" s="73"/>
      <c r="W837" s="74"/>
      <c r="X837" s="74"/>
      <c r="Y837" s="74"/>
      <c r="Z837" s="74"/>
      <c r="AA837" s="74"/>
      <c r="AB837" s="74"/>
      <c r="AC837" s="74"/>
      <c r="AD837" s="74"/>
      <c r="AE837" s="74"/>
      <c r="AF837" s="74"/>
      <c r="AG837" s="74"/>
      <c r="AH837" s="74"/>
      <c r="AI837" s="74"/>
    </row>
    <row r="838" ht="12.75" customHeight="1">
      <c r="A838" s="68"/>
      <c r="B838" s="69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71"/>
      <c r="R838" s="14"/>
      <c r="S838" s="14"/>
      <c r="T838" s="14"/>
      <c r="U838" s="14"/>
      <c r="V838" s="73"/>
      <c r="W838" s="74"/>
      <c r="X838" s="74"/>
      <c r="Y838" s="74"/>
      <c r="Z838" s="74"/>
      <c r="AA838" s="74"/>
      <c r="AB838" s="74"/>
      <c r="AC838" s="74"/>
      <c r="AD838" s="74"/>
      <c r="AE838" s="74"/>
      <c r="AF838" s="74"/>
      <c r="AG838" s="74"/>
      <c r="AH838" s="74"/>
      <c r="AI838" s="74"/>
    </row>
    <row r="839" ht="12.75" customHeight="1">
      <c r="A839" s="68"/>
      <c r="B839" s="69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71"/>
      <c r="R839" s="14"/>
      <c r="S839" s="14"/>
      <c r="T839" s="14"/>
      <c r="U839" s="14"/>
      <c r="V839" s="73"/>
      <c r="W839" s="74"/>
      <c r="X839" s="74"/>
      <c r="Y839" s="74"/>
      <c r="Z839" s="74"/>
      <c r="AA839" s="74"/>
      <c r="AB839" s="74"/>
      <c r="AC839" s="74"/>
      <c r="AD839" s="74"/>
      <c r="AE839" s="74"/>
      <c r="AF839" s="74"/>
      <c r="AG839" s="74"/>
      <c r="AH839" s="74"/>
      <c r="AI839" s="74"/>
    </row>
    <row r="840" ht="12.75" customHeight="1">
      <c r="A840" s="68"/>
      <c r="B840" s="69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71"/>
      <c r="R840" s="14"/>
      <c r="S840" s="14"/>
      <c r="T840" s="14"/>
      <c r="U840" s="14"/>
      <c r="V840" s="73"/>
      <c r="W840" s="74"/>
      <c r="X840" s="74"/>
      <c r="Y840" s="74"/>
      <c r="Z840" s="74"/>
      <c r="AA840" s="74"/>
      <c r="AB840" s="74"/>
      <c r="AC840" s="74"/>
      <c r="AD840" s="74"/>
      <c r="AE840" s="74"/>
      <c r="AF840" s="74"/>
      <c r="AG840" s="74"/>
      <c r="AH840" s="74"/>
      <c r="AI840" s="74"/>
    </row>
    <row r="841" ht="12.75" customHeight="1">
      <c r="A841" s="68"/>
      <c r="B841" s="69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71"/>
      <c r="R841" s="14"/>
      <c r="S841" s="14"/>
      <c r="T841" s="14"/>
      <c r="U841" s="14"/>
      <c r="V841" s="73"/>
      <c r="W841" s="74"/>
      <c r="X841" s="74"/>
      <c r="Y841" s="74"/>
      <c r="Z841" s="74"/>
      <c r="AA841" s="74"/>
      <c r="AB841" s="74"/>
      <c r="AC841" s="74"/>
      <c r="AD841" s="74"/>
      <c r="AE841" s="74"/>
      <c r="AF841" s="74"/>
      <c r="AG841" s="74"/>
      <c r="AH841" s="74"/>
      <c r="AI841" s="74"/>
    </row>
    <row r="842" ht="12.75" customHeight="1">
      <c r="A842" s="68"/>
      <c r="B842" s="69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71"/>
      <c r="R842" s="14"/>
      <c r="S842" s="14"/>
      <c r="T842" s="14"/>
      <c r="U842" s="14"/>
      <c r="V842" s="73"/>
      <c r="W842" s="74"/>
      <c r="X842" s="74"/>
      <c r="Y842" s="74"/>
      <c r="Z842" s="74"/>
      <c r="AA842" s="74"/>
      <c r="AB842" s="74"/>
      <c r="AC842" s="74"/>
      <c r="AD842" s="74"/>
      <c r="AE842" s="74"/>
      <c r="AF842" s="74"/>
      <c r="AG842" s="74"/>
      <c r="AH842" s="74"/>
      <c r="AI842" s="74"/>
    </row>
    <row r="843" ht="12.75" customHeight="1">
      <c r="A843" s="68"/>
      <c r="B843" s="69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71"/>
      <c r="R843" s="14"/>
      <c r="S843" s="14"/>
      <c r="T843" s="14"/>
      <c r="U843" s="14"/>
      <c r="V843" s="73"/>
      <c r="W843" s="74"/>
      <c r="X843" s="74"/>
      <c r="Y843" s="74"/>
      <c r="Z843" s="74"/>
      <c r="AA843" s="74"/>
      <c r="AB843" s="74"/>
      <c r="AC843" s="74"/>
      <c r="AD843" s="74"/>
      <c r="AE843" s="74"/>
      <c r="AF843" s="74"/>
      <c r="AG843" s="74"/>
      <c r="AH843" s="74"/>
      <c r="AI843" s="74"/>
    </row>
    <row r="844" ht="12.75" customHeight="1">
      <c r="A844" s="68"/>
      <c r="B844" s="69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71"/>
      <c r="R844" s="14"/>
      <c r="S844" s="14"/>
      <c r="T844" s="14"/>
      <c r="U844" s="14"/>
      <c r="V844" s="73"/>
      <c r="W844" s="74"/>
      <c r="X844" s="74"/>
      <c r="Y844" s="74"/>
      <c r="Z844" s="74"/>
      <c r="AA844" s="74"/>
      <c r="AB844" s="74"/>
      <c r="AC844" s="74"/>
      <c r="AD844" s="74"/>
      <c r="AE844" s="74"/>
      <c r="AF844" s="74"/>
      <c r="AG844" s="74"/>
      <c r="AH844" s="74"/>
      <c r="AI844" s="74"/>
    </row>
    <row r="845" ht="12.75" customHeight="1">
      <c r="A845" s="68"/>
      <c r="B845" s="69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71"/>
      <c r="R845" s="14"/>
      <c r="S845" s="14"/>
      <c r="T845" s="14"/>
      <c r="U845" s="14"/>
      <c r="V845" s="73"/>
      <c r="W845" s="74"/>
      <c r="X845" s="74"/>
      <c r="Y845" s="74"/>
      <c r="Z845" s="74"/>
      <c r="AA845" s="74"/>
      <c r="AB845" s="74"/>
      <c r="AC845" s="74"/>
      <c r="AD845" s="74"/>
      <c r="AE845" s="74"/>
      <c r="AF845" s="74"/>
      <c r="AG845" s="74"/>
      <c r="AH845" s="74"/>
      <c r="AI845" s="74"/>
    </row>
    <row r="846" ht="12.75" customHeight="1">
      <c r="A846" s="68"/>
      <c r="B846" s="69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71"/>
      <c r="R846" s="14"/>
      <c r="S846" s="14"/>
      <c r="T846" s="14"/>
      <c r="U846" s="14"/>
      <c r="V846" s="73"/>
      <c r="W846" s="74"/>
      <c r="X846" s="74"/>
      <c r="Y846" s="74"/>
      <c r="Z846" s="74"/>
      <c r="AA846" s="74"/>
      <c r="AB846" s="74"/>
      <c r="AC846" s="74"/>
      <c r="AD846" s="74"/>
      <c r="AE846" s="74"/>
      <c r="AF846" s="74"/>
      <c r="AG846" s="74"/>
      <c r="AH846" s="74"/>
      <c r="AI846" s="74"/>
    </row>
    <row r="847" ht="12.75" customHeight="1">
      <c r="A847" s="68"/>
      <c r="B847" s="69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71"/>
      <c r="R847" s="14"/>
      <c r="S847" s="14"/>
      <c r="T847" s="14"/>
      <c r="U847" s="14"/>
      <c r="V847" s="73"/>
      <c r="W847" s="74"/>
      <c r="X847" s="74"/>
      <c r="Y847" s="74"/>
      <c r="Z847" s="74"/>
      <c r="AA847" s="74"/>
      <c r="AB847" s="74"/>
      <c r="AC847" s="74"/>
      <c r="AD847" s="74"/>
      <c r="AE847" s="74"/>
      <c r="AF847" s="74"/>
      <c r="AG847" s="74"/>
      <c r="AH847" s="74"/>
      <c r="AI847" s="74"/>
    </row>
    <row r="848" ht="12.75" customHeight="1">
      <c r="A848" s="68"/>
      <c r="B848" s="69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71"/>
      <c r="R848" s="14"/>
      <c r="S848" s="14"/>
      <c r="T848" s="14"/>
      <c r="U848" s="14"/>
      <c r="V848" s="73"/>
      <c r="W848" s="74"/>
      <c r="X848" s="74"/>
      <c r="Y848" s="74"/>
      <c r="Z848" s="74"/>
      <c r="AA848" s="74"/>
      <c r="AB848" s="74"/>
      <c r="AC848" s="74"/>
      <c r="AD848" s="74"/>
      <c r="AE848" s="74"/>
      <c r="AF848" s="74"/>
      <c r="AG848" s="74"/>
      <c r="AH848" s="74"/>
      <c r="AI848" s="74"/>
    </row>
    <row r="849" ht="12.75" customHeight="1">
      <c r="A849" s="68"/>
      <c r="B849" s="69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71"/>
      <c r="R849" s="14"/>
      <c r="S849" s="14"/>
      <c r="T849" s="14"/>
      <c r="U849" s="14"/>
      <c r="V849" s="73"/>
      <c r="W849" s="74"/>
      <c r="X849" s="74"/>
      <c r="Y849" s="74"/>
      <c r="Z849" s="74"/>
      <c r="AA849" s="74"/>
      <c r="AB849" s="74"/>
      <c r="AC849" s="74"/>
      <c r="AD849" s="74"/>
      <c r="AE849" s="74"/>
      <c r="AF849" s="74"/>
      <c r="AG849" s="74"/>
      <c r="AH849" s="74"/>
      <c r="AI849" s="74"/>
    </row>
    <row r="850" ht="12.75" customHeight="1">
      <c r="A850" s="68"/>
      <c r="B850" s="69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71"/>
      <c r="R850" s="14"/>
      <c r="S850" s="14"/>
      <c r="T850" s="14"/>
      <c r="U850" s="14"/>
      <c r="V850" s="73"/>
      <c r="W850" s="74"/>
      <c r="X850" s="74"/>
      <c r="Y850" s="74"/>
      <c r="Z850" s="74"/>
      <c r="AA850" s="74"/>
      <c r="AB850" s="74"/>
      <c r="AC850" s="74"/>
      <c r="AD850" s="74"/>
      <c r="AE850" s="74"/>
      <c r="AF850" s="74"/>
      <c r="AG850" s="74"/>
      <c r="AH850" s="74"/>
      <c r="AI850" s="74"/>
    </row>
    <row r="851" ht="12.75" customHeight="1">
      <c r="A851" s="68"/>
      <c r="B851" s="69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71"/>
      <c r="R851" s="14"/>
      <c r="S851" s="14"/>
      <c r="T851" s="14"/>
      <c r="U851" s="14"/>
      <c r="V851" s="73"/>
      <c r="W851" s="74"/>
      <c r="X851" s="74"/>
      <c r="Y851" s="74"/>
      <c r="Z851" s="74"/>
      <c r="AA851" s="74"/>
      <c r="AB851" s="74"/>
      <c r="AC851" s="74"/>
      <c r="AD851" s="74"/>
      <c r="AE851" s="74"/>
      <c r="AF851" s="74"/>
      <c r="AG851" s="74"/>
      <c r="AH851" s="74"/>
      <c r="AI851" s="74"/>
    </row>
    <row r="852" ht="12.75" customHeight="1">
      <c r="A852" s="68"/>
      <c r="B852" s="69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71"/>
      <c r="R852" s="14"/>
      <c r="S852" s="14"/>
      <c r="T852" s="14"/>
      <c r="U852" s="14"/>
      <c r="V852" s="73"/>
      <c r="W852" s="74"/>
      <c r="X852" s="74"/>
      <c r="Y852" s="74"/>
      <c r="Z852" s="74"/>
      <c r="AA852" s="74"/>
      <c r="AB852" s="74"/>
      <c r="AC852" s="74"/>
      <c r="AD852" s="74"/>
      <c r="AE852" s="74"/>
      <c r="AF852" s="74"/>
      <c r="AG852" s="74"/>
      <c r="AH852" s="74"/>
      <c r="AI852" s="74"/>
    </row>
    <row r="853" ht="12.75" customHeight="1">
      <c r="A853" s="68"/>
      <c r="B853" s="69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71"/>
      <c r="R853" s="14"/>
      <c r="S853" s="14"/>
      <c r="T853" s="14"/>
      <c r="U853" s="14"/>
      <c r="V853" s="73"/>
      <c r="W853" s="74"/>
      <c r="X853" s="74"/>
      <c r="Y853" s="74"/>
      <c r="Z853" s="74"/>
      <c r="AA853" s="74"/>
      <c r="AB853" s="74"/>
      <c r="AC853" s="74"/>
      <c r="AD853" s="74"/>
      <c r="AE853" s="74"/>
      <c r="AF853" s="74"/>
      <c r="AG853" s="74"/>
      <c r="AH853" s="74"/>
      <c r="AI853" s="74"/>
    </row>
    <row r="854" ht="12.75" customHeight="1">
      <c r="A854" s="68"/>
      <c r="B854" s="69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71"/>
      <c r="R854" s="14"/>
      <c r="S854" s="14"/>
      <c r="T854" s="14"/>
      <c r="U854" s="14"/>
      <c r="V854" s="73"/>
      <c r="W854" s="74"/>
      <c r="X854" s="74"/>
      <c r="Y854" s="74"/>
      <c r="Z854" s="74"/>
      <c r="AA854" s="74"/>
      <c r="AB854" s="74"/>
      <c r="AC854" s="74"/>
      <c r="AD854" s="74"/>
      <c r="AE854" s="74"/>
      <c r="AF854" s="74"/>
      <c r="AG854" s="74"/>
      <c r="AH854" s="74"/>
      <c r="AI854" s="74"/>
    </row>
    <row r="855" ht="12.75" customHeight="1">
      <c r="A855" s="68"/>
      <c r="B855" s="69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71"/>
      <c r="R855" s="14"/>
      <c r="S855" s="14"/>
      <c r="T855" s="14"/>
      <c r="U855" s="14"/>
      <c r="V855" s="73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  <c r="AG855" s="74"/>
      <c r="AH855" s="74"/>
      <c r="AI855" s="74"/>
    </row>
    <row r="856" ht="12.75" customHeight="1">
      <c r="A856" s="68"/>
      <c r="B856" s="69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71"/>
      <c r="R856" s="14"/>
      <c r="S856" s="14"/>
      <c r="T856" s="14"/>
      <c r="U856" s="14"/>
      <c r="V856" s="73"/>
      <c r="W856" s="74"/>
      <c r="X856" s="74"/>
      <c r="Y856" s="74"/>
      <c r="Z856" s="74"/>
      <c r="AA856" s="74"/>
      <c r="AB856" s="74"/>
      <c r="AC856" s="74"/>
      <c r="AD856" s="74"/>
      <c r="AE856" s="74"/>
      <c r="AF856" s="74"/>
      <c r="AG856" s="74"/>
      <c r="AH856" s="74"/>
      <c r="AI856" s="74"/>
    </row>
    <row r="857" ht="12.75" customHeight="1">
      <c r="A857" s="68"/>
      <c r="B857" s="69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71"/>
      <c r="R857" s="14"/>
      <c r="S857" s="14"/>
      <c r="T857" s="14"/>
      <c r="U857" s="14"/>
      <c r="V857" s="73"/>
      <c r="W857" s="74"/>
      <c r="X857" s="74"/>
      <c r="Y857" s="74"/>
      <c r="Z857" s="74"/>
      <c r="AA857" s="74"/>
      <c r="AB857" s="74"/>
      <c r="AC857" s="74"/>
      <c r="AD857" s="74"/>
      <c r="AE857" s="74"/>
      <c r="AF857" s="74"/>
      <c r="AG857" s="74"/>
      <c r="AH857" s="74"/>
      <c r="AI857" s="74"/>
    </row>
    <row r="858" ht="12.75" customHeight="1">
      <c r="A858" s="68"/>
      <c r="B858" s="69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71"/>
      <c r="R858" s="14"/>
      <c r="S858" s="14"/>
      <c r="T858" s="14"/>
      <c r="U858" s="14"/>
      <c r="V858" s="73"/>
      <c r="W858" s="74"/>
      <c r="X858" s="74"/>
      <c r="Y858" s="74"/>
      <c r="Z858" s="74"/>
      <c r="AA858" s="74"/>
      <c r="AB858" s="74"/>
      <c r="AC858" s="74"/>
      <c r="AD858" s="74"/>
      <c r="AE858" s="74"/>
      <c r="AF858" s="74"/>
      <c r="AG858" s="74"/>
      <c r="AH858" s="74"/>
      <c r="AI858" s="74"/>
    </row>
    <row r="859" ht="12.75" customHeight="1">
      <c r="A859" s="68"/>
      <c r="B859" s="69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71"/>
      <c r="R859" s="14"/>
      <c r="S859" s="14"/>
      <c r="T859" s="14"/>
      <c r="U859" s="14"/>
      <c r="V859" s="73"/>
      <c r="W859" s="74"/>
      <c r="X859" s="74"/>
      <c r="Y859" s="74"/>
      <c r="Z859" s="74"/>
      <c r="AA859" s="74"/>
      <c r="AB859" s="74"/>
      <c r="AC859" s="74"/>
      <c r="AD859" s="74"/>
      <c r="AE859" s="74"/>
      <c r="AF859" s="74"/>
      <c r="AG859" s="74"/>
      <c r="AH859" s="74"/>
      <c r="AI859" s="74"/>
    </row>
    <row r="860" ht="12.75" customHeight="1">
      <c r="A860" s="68"/>
      <c r="B860" s="69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71"/>
      <c r="R860" s="14"/>
      <c r="S860" s="14"/>
      <c r="T860" s="14"/>
      <c r="U860" s="14"/>
      <c r="V860" s="73"/>
      <c r="W860" s="74"/>
      <c r="X860" s="74"/>
      <c r="Y860" s="74"/>
      <c r="Z860" s="74"/>
      <c r="AA860" s="74"/>
      <c r="AB860" s="74"/>
      <c r="AC860" s="74"/>
      <c r="AD860" s="74"/>
      <c r="AE860" s="74"/>
      <c r="AF860" s="74"/>
      <c r="AG860" s="74"/>
      <c r="AH860" s="74"/>
      <c r="AI860" s="74"/>
    </row>
    <row r="861" ht="12.75" customHeight="1">
      <c r="A861" s="68"/>
      <c r="B861" s="69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71"/>
      <c r="R861" s="14"/>
      <c r="S861" s="14"/>
      <c r="T861" s="14"/>
      <c r="U861" s="14"/>
      <c r="V861" s="73"/>
      <c r="W861" s="74"/>
      <c r="X861" s="74"/>
      <c r="Y861" s="74"/>
      <c r="Z861" s="74"/>
      <c r="AA861" s="74"/>
      <c r="AB861" s="74"/>
      <c r="AC861" s="74"/>
      <c r="AD861" s="74"/>
      <c r="AE861" s="74"/>
      <c r="AF861" s="74"/>
      <c r="AG861" s="74"/>
      <c r="AH861" s="74"/>
      <c r="AI861" s="74"/>
    </row>
    <row r="862" ht="12.75" customHeight="1">
      <c r="A862" s="68"/>
      <c r="B862" s="69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71"/>
      <c r="R862" s="14"/>
      <c r="S862" s="14"/>
      <c r="T862" s="14"/>
      <c r="U862" s="14"/>
      <c r="V862" s="73"/>
      <c r="W862" s="74"/>
      <c r="X862" s="74"/>
      <c r="Y862" s="74"/>
      <c r="Z862" s="74"/>
      <c r="AA862" s="74"/>
      <c r="AB862" s="74"/>
      <c r="AC862" s="74"/>
      <c r="AD862" s="74"/>
      <c r="AE862" s="74"/>
      <c r="AF862" s="74"/>
      <c r="AG862" s="74"/>
      <c r="AH862" s="74"/>
      <c r="AI862" s="74"/>
    </row>
    <row r="863" ht="12.75" customHeight="1">
      <c r="A863" s="68"/>
      <c r="B863" s="69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71"/>
      <c r="R863" s="14"/>
      <c r="S863" s="14"/>
      <c r="T863" s="14"/>
      <c r="U863" s="14"/>
      <c r="V863" s="73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  <c r="AG863" s="74"/>
      <c r="AH863" s="74"/>
      <c r="AI863" s="74"/>
    </row>
    <row r="864" ht="12.75" customHeight="1">
      <c r="A864" s="68"/>
      <c r="B864" s="69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71"/>
      <c r="R864" s="14"/>
      <c r="S864" s="14"/>
      <c r="T864" s="14"/>
      <c r="U864" s="14"/>
      <c r="V864" s="73"/>
      <c r="W864" s="74"/>
      <c r="X864" s="74"/>
      <c r="Y864" s="74"/>
      <c r="Z864" s="74"/>
      <c r="AA864" s="74"/>
      <c r="AB864" s="74"/>
      <c r="AC864" s="74"/>
      <c r="AD864" s="74"/>
      <c r="AE864" s="74"/>
      <c r="AF864" s="74"/>
      <c r="AG864" s="74"/>
      <c r="AH864" s="74"/>
      <c r="AI864" s="74"/>
    </row>
    <row r="865" ht="12.75" customHeight="1">
      <c r="A865" s="68"/>
      <c r="B865" s="69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71"/>
      <c r="R865" s="14"/>
      <c r="S865" s="14"/>
      <c r="T865" s="14"/>
      <c r="U865" s="14"/>
      <c r="V865" s="73"/>
      <c r="W865" s="74"/>
      <c r="X865" s="74"/>
      <c r="Y865" s="74"/>
      <c r="Z865" s="74"/>
      <c r="AA865" s="74"/>
      <c r="AB865" s="74"/>
      <c r="AC865" s="74"/>
      <c r="AD865" s="74"/>
      <c r="AE865" s="74"/>
      <c r="AF865" s="74"/>
      <c r="AG865" s="74"/>
      <c r="AH865" s="74"/>
      <c r="AI865" s="74"/>
    </row>
    <row r="866" ht="12.75" customHeight="1">
      <c r="A866" s="68"/>
      <c r="B866" s="69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71"/>
      <c r="R866" s="14"/>
      <c r="S866" s="14"/>
      <c r="T866" s="14"/>
      <c r="U866" s="14"/>
      <c r="V866" s="73"/>
      <c r="W866" s="74"/>
      <c r="X866" s="74"/>
      <c r="Y866" s="74"/>
      <c r="Z866" s="74"/>
      <c r="AA866" s="74"/>
      <c r="AB866" s="74"/>
      <c r="AC866" s="74"/>
      <c r="AD866" s="74"/>
      <c r="AE866" s="74"/>
      <c r="AF866" s="74"/>
      <c r="AG866" s="74"/>
      <c r="AH866" s="74"/>
      <c r="AI866" s="74"/>
    </row>
    <row r="867" ht="12.75" customHeight="1">
      <c r="A867" s="68"/>
      <c r="B867" s="69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71"/>
      <c r="R867" s="14"/>
      <c r="S867" s="14"/>
      <c r="T867" s="14"/>
      <c r="U867" s="14"/>
      <c r="V867" s="73"/>
      <c r="W867" s="74"/>
      <c r="X867" s="74"/>
      <c r="Y867" s="74"/>
      <c r="Z867" s="74"/>
      <c r="AA867" s="74"/>
      <c r="AB867" s="74"/>
      <c r="AC867" s="74"/>
      <c r="AD867" s="74"/>
      <c r="AE867" s="74"/>
      <c r="AF867" s="74"/>
      <c r="AG867" s="74"/>
      <c r="AH867" s="74"/>
      <c r="AI867" s="74"/>
    </row>
    <row r="868" ht="12.75" customHeight="1">
      <c r="A868" s="68"/>
      <c r="B868" s="69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71"/>
      <c r="R868" s="14"/>
      <c r="S868" s="14"/>
      <c r="T868" s="14"/>
      <c r="U868" s="14"/>
      <c r="V868" s="73"/>
      <c r="W868" s="74"/>
      <c r="X868" s="74"/>
      <c r="Y868" s="74"/>
      <c r="Z868" s="74"/>
      <c r="AA868" s="74"/>
      <c r="AB868" s="74"/>
      <c r="AC868" s="74"/>
      <c r="AD868" s="74"/>
      <c r="AE868" s="74"/>
      <c r="AF868" s="74"/>
      <c r="AG868" s="74"/>
      <c r="AH868" s="74"/>
      <c r="AI868" s="74"/>
    </row>
    <row r="869" ht="12.75" customHeight="1">
      <c r="A869" s="68"/>
      <c r="B869" s="69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71"/>
      <c r="R869" s="14"/>
      <c r="S869" s="14"/>
      <c r="T869" s="14"/>
      <c r="U869" s="14"/>
      <c r="V869" s="73"/>
      <c r="W869" s="74"/>
      <c r="X869" s="74"/>
      <c r="Y869" s="74"/>
      <c r="Z869" s="74"/>
      <c r="AA869" s="74"/>
      <c r="AB869" s="74"/>
      <c r="AC869" s="74"/>
      <c r="AD869" s="74"/>
      <c r="AE869" s="74"/>
      <c r="AF869" s="74"/>
      <c r="AG869" s="74"/>
      <c r="AH869" s="74"/>
      <c r="AI869" s="74"/>
    </row>
    <row r="870" ht="12.75" customHeight="1">
      <c r="A870" s="68"/>
      <c r="B870" s="69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71"/>
      <c r="R870" s="14"/>
      <c r="S870" s="14"/>
      <c r="T870" s="14"/>
      <c r="U870" s="14"/>
      <c r="V870" s="73"/>
      <c r="W870" s="74"/>
      <c r="X870" s="74"/>
      <c r="Y870" s="74"/>
      <c r="Z870" s="74"/>
      <c r="AA870" s="74"/>
      <c r="AB870" s="74"/>
      <c r="AC870" s="74"/>
      <c r="AD870" s="74"/>
      <c r="AE870" s="74"/>
      <c r="AF870" s="74"/>
      <c r="AG870" s="74"/>
      <c r="AH870" s="74"/>
      <c r="AI870" s="74"/>
    </row>
    <row r="871" ht="12.75" customHeight="1">
      <c r="A871" s="68"/>
      <c r="B871" s="69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71"/>
      <c r="R871" s="14"/>
      <c r="S871" s="14"/>
      <c r="T871" s="14"/>
      <c r="U871" s="14"/>
      <c r="V871" s="73"/>
      <c r="W871" s="74"/>
      <c r="X871" s="74"/>
      <c r="Y871" s="74"/>
      <c r="Z871" s="74"/>
      <c r="AA871" s="74"/>
      <c r="AB871" s="74"/>
      <c r="AC871" s="74"/>
      <c r="AD871" s="74"/>
      <c r="AE871" s="74"/>
      <c r="AF871" s="74"/>
      <c r="AG871" s="74"/>
      <c r="AH871" s="74"/>
      <c r="AI871" s="74"/>
    </row>
    <row r="872" ht="12.75" customHeight="1">
      <c r="A872" s="68"/>
      <c r="B872" s="69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71"/>
      <c r="R872" s="14"/>
      <c r="S872" s="14"/>
      <c r="T872" s="14"/>
      <c r="U872" s="14"/>
      <c r="V872" s="73"/>
      <c r="W872" s="74"/>
      <c r="X872" s="74"/>
      <c r="Y872" s="74"/>
      <c r="Z872" s="74"/>
      <c r="AA872" s="74"/>
      <c r="AB872" s="74"/>
      <c r="AC872" s="74"/>
      <c r="AD872" s="74"/>
      <c r="AE872" s="74"/>
      <c r="AF872" s="74"/>
      <c r="AG872" s="74"/>
      <c r="AH872" s="74"/>
      <c r="AI872" s="74"/>
    </row>
    <row r="873" ht="12.75" customHeight="1">
      <c r="A873" s="68"/>
      <c r="B873" s="69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71"/>
      <c r="R873" s="14"/>
      <c r="S873" s="14"/>
      <c r="T873" s="14"/>
      <c r="U873" s="14"/>
      <c r="V873" s="73"/>
      <c r="W873" s="74"/>
      <c r="X873" s="74"/>
      <c r="Y873" s="74"/>
      <c r="Z873" s="74"/>
      <c r="AA873" s="74"/>
      <c r="AB873" s="74"/>
      <c r="AC873" s="74"/>
      <c r="AD873" s="74"/>
      <c r="AE873" s="74"/>
      <c r="AF873" s="74"/>
      <c r="AG873" s="74"/>
      <c r="AH873" s="74"/>
      <c r="AI873" s="74"/>
    </row>
    <row r="874" ht="12.75" customHeight="1">
      <c r="A874" s="68"/>
      <c r="B874" s="69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71"/>
      <c r="R874" s="14"/>
      <c r="S874" s="14"/>
      <c r="T874" s="14"/>
      <c r="U874" s="14"/>
      <c r="V874" s="73"/>
      <c r="W874" s="74"/>
      <c r="X874" s="74"/>
      <c r="Y874" s="74"/>
      <c r="Z874" s="74"/>
      <c r="AA874" s="74"/>
      <c r="AB874" s="74"/>
      <c r="AC874" s="74"/>
      <c r="AD874" s="74"/>
      <c r="AE874" s="74"/>
      <c r="AF874" s="74"/>
      <c r="AG874" s="74"/>
      <c r="AH874" s="74"/>
      <c r="AI874" s="74"/>
    </row>
    <row r="875" ht="12.75" customHeight="1">
      <c r="A875" s="68"/>
      <c r="B875" s="69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71"/>
      <c r="R875" s="14"/>
      <c r="S875" s="14"/>
      <c r="T875" s="14"/>
      <c r="U875" s="14"/>
      <c r="V875" s="73"/>
      <c r="W875" s="74"/>
      <c r="X875" s="74"/>
      <c r="Y875" s="74"/>
      <c r="Z875" s="74"/>
      <c r="AA875" s="74"/>
      <c r="AB875" s="74"/>
      <c r="AC875" s="74"/>
      <c r="AD875" s="74"/>
      <c r="AE875" s="74"/>
      <c r="AF875" s="74"/>
      <c r="AG875" s="74"/>
      <c r="AH875" s="74"/>
      <c r="AI875" s="74"/>
    </row>
    <row r="876" ht="12.75" customHeight="1">
      <c r="A876" s="68"/>
      <c r="B876" s="69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71"/>
      <c r="R876" s="14"/>
      <c r="S876" s="14"/>
      <c r="T876" s="14"/>
      <c r="U876" s="14"/>
      <c r="V876" s="73"/>
      <c r="W876" s="74"/>
      <c r="X876" s="74"/>
      <c r="Y876" s="74"/>
      <c r="Z876" s="74"/>
      <c r="AA876" s="74"/>
      <c r="AB876" s="74"/>
      <c r="AC876" s="74"/>
      <c r="AD876" s="74"/>
      <c r="AE876" s="74"/>
      <c r="AF876" s="74"/>
      <c r="AG876" s="74"/>
      <c r="AH876" s="74"/>
      <c r="AI876" s="74"/>
    </row>
    <row r="877" ht="12.75" customHeight="1">
      <c r="A877" s="68"/>
      <c r="B877" s="69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71"/>
      <c r="R877" s="14"/>
      <c r="S877" s="14"/>
      <c r="T877" s="14"/>
      <c r="U877" s="14"/>
      <c r="V877" s="73"/>
      <c r="W877" s="74"/>
      <c r="X877" s="74"/>
      <c r="Y877" s="74"/>
      <c r="Z877" s="74"/>
      <c r="AA877" s="74"/>
      <c r="AB877" s="74"/>
      <c r="AC877" s="74"/>
      <c r="AD877" s="74"/>
      <c r="AE877" s="74"/>
      <c r="AF877" s="74"/>
      <c r="AG877" s="74"/>
      <c r="AH877" s="74"/>
      <c r="AI877" s="74"/>
    </row>
    <row r="878" ht="12.75" customHeight="1">
      <c r="A878" s="68"/>
      <c r="B878" s="69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71"/>
      <c r="R878" s="14"/>
      <c r="S878" s="14"/>
      <c r="T878" s="14"/>
      <c r="U878" s="14"/>
      <c r="V878" s="73"/>
      <c r="W878" s="74"/>
      <c r="X878" s="74"/>
      <c r="Y878" s="74"/>
      <c r="Z878" s="74"/>
      <c r="AA878" s="74"/>
      <c r="AB878" s="74"/>
      <c r="AC878" s="74"/>
      <c r="AD878" s="74"/>
      <c r="AE878" s="74"/>
      <c r="AF878" s="74"/>
      <c r="AG878" s="74"/>
      <c r="AH878" s="74"/>
      <c r="AI878" s="74"/>
    </row>
    <row r="879" ht="12.75" customHeight="1">
      <c r="A879" s="68"/>
      <c r="B879" s="69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71"/>
      <c r="R879" s="14"/>
      <c r="S879" s="14"/>
      <c r="T879" s="14"/>
      <c r="U879" s="14"/>
      <c r="V879" s="73"/>
      <c r="W879" s="74"/>
      <c r="X879" s="74"/>
      <c r="Y879" s="74"/>
      <c r="Z879" s="74"/>
      <c r="AA879" s="74"/>
      <c r="AB879" s="74"/>
      <c r="AC879" s="74"/>
      <c r="AD879" s="74"/>
      <c r="AE879" s="74"/>
      <c r="AF879" s="74"/>
      <c r="AG879" s="74"/>
      <c r="AH879" s="74"/>
      <c r="AI879" s="74"/>
    </row>
    <row r="880" ht="12.75" customHeight="1">
      <c r="A880" s="68"/>
      <c r="B880" s="69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71"/>
      <c r="R880" s="14"/>
      <c r="S880" s="14"/>
      <c r="T880" s="14"/>
      <c r="U880" s="14"/>
      <c r="V880" s="73"/>
      <c r="W880" s="74"/>
      <c r="X880" s="74"/>
      <c r="Y880" s="74"/>
      <c r="Z880" s="74"/>
      <c r="AA880" s="74"/>
      <c r="AB880" s="74"/>
      <c r="AC880" s="74"/>
      <c r="AD880" s="74"/>
      <c r="AE880" s="74"/>
      <c r="AF880" s="74"/>
      <c r="AG880" s="74"/>
      <c r="AH880" s="74"/>
      <c r="AI880" s="74"/>
    </row>
    <row r="881" ht="12.75" customHeight="1">
      <c r="A881" s="68"/>
      <c r="B881" s="69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71"/>
      <c r="R881" s="14"/>
      <c r="S881" s="14"/>
      <c r="T881" s="14"/>
      <c r="U881" s="14"/>
      <c r="V881" s="73"/>
      <c r="W881" s="74"/>
      <c r="X881" s="74"/>
      <c r="Y881" s="74"/>
      <c r="Z881" s="74"/>
      <c r="AA881" s="74"/>
      <c r="AB881" s="74"/>
      <c r="AC881" s="74"/>
      <c r="AD881" s="74"/>
      <c r="AE881" s="74"/>
      <c r="AF881" s="74"/>
      <c r="AG881" s="74"/>
      <c r="AH881" s="74"/>
      <c r="AI881" s="74"/>
    </row>
    <row r="882" ht="12.75" customHeight="1">
      <c r="A882" s="68"/>
      <c r="B882" s="69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71"/>
      <c r="R882" s="14"/>
      <c r="S882" s="14"/>
      <c r="T882" s="14"/>
      <c r="U882" s="14"/>
      <c r="V882" s="73"/>
      <c r="W882" s="74"/>
      <c r="X882" s="74"/>
      <c r="Y882" s="74"/>
      <c r="Z882" s="74"/>
      <c r="AA882" s="74"/>
      <c r="AB882" s="74"/>
      <c r="AC882" s="74"/>
      <c r="AD882" s="74"/>
      <c r="AE882" s="74"/>
      <c r="AF882" s="74"/>
      <c r="AG882" s="74"/>
      <c r="AH882" s="74"/>
      <c r="AI882" s="74"/>
    </row>
    <row r="883" ht="12.75" customHeight="1">
      <c r="A883" s="68"/>
      <c r="B883" s="69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71"/>
      <c r="R883" s="14"/>
      <c r="S883" s="14"/>
      <c r="T883" s="14"/>
      <c r="U883" s="14"/>
      <c r="V883" s="73"/>
      <c r="W883" s="74"/>
      <c r="X883" s="74"/>
      <c r="Y883" s="74"/>
      <c r="Z883" s="74"/>
      <c r="AA883" s="74"/>
      <c r="AB883" s="74"/>
      <c r="AC883" s="74"/>
      <c r="AD883" s="74"/>
      <c r="AE883" s="74"/>
      <c r="AF883" s="74"/>
      <c r="AG883" s="74"/>
      <c r="AH883" s="74"/>
      <c r="AI883" s="74"/>
    </row>
    <row r="884" ht="12.75" customHeight="1">
      <c r="A884" s="68"/>
      <c r="B884" s="69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71"/>
      <c r="R884" s="14"/>
      <c r="S884" s="14"/>
      <c r="T884" s="14"/>
      <c r="U884" s="14"/>
      <c r="V884" s="73"/>
      <c r="W884" s="74"/>
      <c r="X884" s="74"/>
      <c r="Y884" s="74"/>
      <c r="Z884" s="74"/>
      <c r="AA884" s="74"/>
      <c r="AB884" s="74"/>
      <c r="AC884" s="74"/>
      <c r="AD884" s="74"/>
      <c r="AE884" s="74"/>
      <c r="AF884" s="74"/>
      <c r="AG884" s="74"/>
      <c r="AH884" s="74"/>
      <c r="AI884" s="74"/>
    </row>
    <row r="885" ht="12.75" customHeight="1">
      <c r="A885" s="68"/>
      <c r="B885" s="69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71"/>
      <c r="R885" s="14"/>
      <c r="S885" s="14"/>
      <c r="T885" s="14"/>
      <c r="U885" s="14"/>
      <c r="V885" s="73"/>
      <c r="W885" s="74"/>
      <c r="X885" s="74"/>
      <c r="Y885" s="74"/>
      <c r="Z885" s="74"/>
      <c r="AA885" s="74"/>
      <c r="AB885" s="74"/>
      <c r="AC885" s="74"/>
      <c r="AD885" s="74"/>
      <c r="AE885" s="74"/>
      <c r="AF885" s="74"/>
      <c r="AG885" s="74"/>
      <c r="AH885" s="74"/>
      <c r="AI885" s="74"/>
    </row>
    <row r="886" ht="12.75" customHeight="1">
      <c r="A886" s="68"/>
      <c r="B886" s="69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71"/>
      <c r="R886" s="14"/>
      <c r="S886" s="14"/>
      <c r="T886" s="14"/>
      <c r="U886" s="14"/>
      <c r="V886" s="73"/>
      <c r="W886" s="74"/>
      <c r="X886" s="74"/>
      <c r="Y886" s="74"/>
      <c r="Z886" s="74"/>
      <c r="AA886" s="74"/>
      <c r="AB886" s="74"/>
      <c r="AC886" s="74"/>
      <c r="AD886" s="74"/>
      <c r="AE886" s="74"/>
      <c r="AF886" s="74"/>
      <c r="AG886" s="74"/>
      <c r="AH886" s="74"/>
      <c r="AI886" s="74"/>
    </row>
    <row r="887" ht="12.75" customHeight="1">
      <c r="A887" s="68"/>
      <c r="B887" s="69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71"/>
      <c r="R887" s="14"/>
      <c r="S887" s="14"/>
      <c r="T887" s="14"/>
      <c r="U887" s="14"/>
      <c r="V887" s="73"/>
      <c r="W887" s="74"/>
      <c r="X887" s="74"/>
      <c r="Y887" s="74"/>
      <c r="Z887" s="74"/>
      <c r="AA887" s="74"/>
      <c r="AB887" s="74"/>
      <c r="AC887" s="74"/>
      <c r="AD887" s="74"/>
      <c r="AE887" s="74"/>
      <c r="AF887" s="74"/>
      <c r="AG887" s="74"/>
      <c r="AH887" s="74"/>
      <c r="AI887" s="74"/>
    </row>
    <row r="888" ht="12.75" customHeight="1">
      <c r="A888" s="68"/>
      <c r="B888" s="69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71"/>
      <c r="R888" s="14"/>
      <c r="S888" s="14"/>
      <c r="T888" s="14"/>
      <c r="U888" s="14"/>
      <c r="V888" s="73"/>
      <c r="W888" s="74"/>
      <c r="X888" s="74"/>
      <c r="Y888" s="74"/>
      <c r="Z888" s="74"/>
      <c r="AA888" s="74"/>
      <c r="AB888" s="74"/>
      <c r="AC888" s="74"/>
      <c r="AD888" s="74"/>
      <c r="AE888" s="74"/>
      <c r="AF888" s="74"/>
      <c r="AG888" s="74"/>
      <c r="AH888" s="74"/>
      <c r="AI888" s="74"/>
    </row>
    <row r="889" ht="12.75" customHeight="1">
      <c r="A889" s="68"/>
      <c r="B889" s="69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71"/>
      <c r="R889" s="14"/>
      <c r="S889" s="14"/>
      <c r="T889" s="14"/>
      <c r="U889" s="14"/>
      <c r="V889" s="73"/>
      <c r="W889" s="74"/>
      <c r="X889" s="74"/>
      <c r="Y889" s="74"/>
      <c r="Z889" s="74"/>
      <c r="AA889" s="74"/>
      <c r="AB889" s="74"/>
      <c r="AC889" s="74"/>
      <c r="AD889" s="74"/>
      <c r="AE889" s="74"/>
      <c r="AF889" s="74"/>
      <c r="AG889" s="74"/>
      <c r="AH889" s="74"/>
      <c r="AI889" s="74"/>
    </row>
    <row r="890" ht="12.75" customHeight="1">
      <c r="A890" s="68"/>
      <c r="B890" s="69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71"/>
      <c r="R890" s="14"/>
      <c r="S890" s="14"/>
      <c r="T890" s="14"/>
      <c r="U890" s="14"/>
      <c r="V890" s="73"/>
      <c r="W890" s="74"/>
      <c r="X890" s="74"/>
      <c r="Y890" s="74"/>
      <c r="Z890" s="74"/>
      <c r="AA890" s="74"/>
      <c r="AB890" s="74"/>
      <c r="AC890" s="74"/>
      <c r="AD890" s="74"/>
      <c r="AE890" s="74"/>
      <c r="AF890" s="74"/>
      <c r="AG890" s="74"/>
      <c r="AH890" s="74"/>
      <c r="AI890" s="74"/>
    </row>
    <row r="891" ht="12.75" customHeight="1">
      <c r="A891" s="68"/>
      <c r="B891" s="69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71"/>
      <c r="R891" s="14"/>
      <c r="S891" s="14"/>
      <c r="T891" s="14"/>
      <c r="U891" s="14"/>
      <c r="V891" s="73"/>
      <c r="W891" s="74"/>
      <c r="X891" s="74"/>
      <c r="Y891" s="74"/>
      <c r="Z891" s="74"/>
      <c r="AA891" s="74"/>
      <c r="AB891" s="74"/>
      <c r="AC891" s="74"/>
      <c r="AD891" s="74"/>
      <c r="AE891" s="74"/>
      <c r="AF891" s="74"/>
      <c r="AG891" s="74"/>
      <c r="AH891" s="74"/>
      <c r="AI891" s="74"/>
    </row>
    <row r="892" ht="12.75" customHeight="1">
      <c r="A892" s="68"/>
      <c r="B892" s="69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71"/>
      <c r="R892" s="14"/>
      <c r="S892" s="14"/>
      <c r="T892" s="14"/>
      <c r="U892" s="14"/>
      <c r="V892" s="73"/>
      <c r="W892" s="74"/>
      <c r="X892" s="74"/>
      <c r="Y892" s="74"/>
      <c r="Z892" s="74"/>
      <c r="AA892" s="74"/>
      <c r="AB892" s="74"/>
      <c r="AC892" s="74"/>
      <c r="AD892" s="74"/>
      <c r="AE892" s="74"/>
      <c r="AF892" s="74"/>
      <c r="AG892" s="74"/>
      <c r="AH892" s="74"/>
      <c r="AI892" s="74"/>
    </row>
    <row r="893" ht="12.75" customHeight="1">
      <c r="A893" s="68"/>
      <c r="B893" s="69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71"/>
      <c r="R893" s="14"/>
      <c r="S893" s="14"/>
      <c r="T893" s="14"/>
      <c r="U893" s="14"/>
      <c r="V893" s="73"/>
      <c r="W893" s="74"/>
      <c r="X893" s="74"/>
      <c r="Y893" s="74"/>
      <c r="Z893" s="74"/>
      <c r="AA893" s="74"/>
      <c r="AB893" s="74"/>
      <c r="AC893" s="74"/>
      <c r="AD893" s="74"/>
      <c r="AE893" s="74"/>
      <c r="AF893" s="74"/>
      <c r="AG893" s="74"/>
      <c r="AH893" s="74"/>
      <c r="AI893" s="74"/>
    </row>
    <row r="894" ht="12.75" customHeight="1">
      <c r="A894" s="68"/>
      <c r="B894" s="69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71"/>
      <c r="R894" s="14"/>
      <c r="S894" s="14"/>
      <c r="T894" s="14"/>
      <c r="U894" s="14"/>
      <c r="V894" s="73"/>
      <c r="W894" s="74"/>
      <c r="X894" s="74"/>
      <c r="Y894" s="74"/>
      <c r="Z894" s="74"/>
      <c r="AA894" s="74"/>
      <c r="AB894" s="74"/>
      <c r="AC894" s="74"/>
      <c r="AD894" s="74"/>
      <c r="AE894" s="74"/>
      <c r="AF894" s="74"/>
      <c r="AG894" s="74"/>
      <c r="AH894" s="74"/>
      <c r="AI894" s="74"/>
    </row>
    <row r="895" ht="12.75" customHeight="1">
      <c r="A895" s="68"/>
      <c r="B895" s="69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71"/>
      <c r="R895" s="14"/>
      <c r="S895" s="14"/>
      <c r="T895" s="14"/>
      <c r="U895" s="14"/>
      <c r="V895" s="73"/>
      <c r="W895" s="74"/>
      <c r="X895" s="74"/>
      <c r="Y895" s="74"/>
      <c r="Z895" s="74"/>
      <c r="AA895" s="74"/>
      <c r="AB895" s="74"/>
      <c r="AC895" s="74"/>
      <c r="AD895" s="74"/>
      <c r="AE895" s="74"/>
      <c r="AF895" s="74"/>
      <c r="AG895" s="74"/>
      <c r="AH895" s="74"/>
      <c r="AI895" s="74"/>
    </row>
    <row r="896" ht="12.75" customHeight="1">
      <c r="A896" s="68"/>
      <c r="B896" s="69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71"/>
      <c r="R896" s="14"/>
      <c r="S896" s="14"/>
      <c r="T896" s="14"/>
      <c r="U896" s="14"/>
      <c r="V896" s="73"/>
      <c r="W896" s="74"/>
      <c r="X896" s="74"/>
      <c r="Y896" s="74"/>
      <c r="Z896" s="74"/>
      <c r="AA896" s="74"/>
      <c r="AB896" s="74"/>
      <c r="AC896" s="74"/>
      <c r="AD896" s="74"/>
      <c r="AE896" s="74"/>
      <c r="AF896" s="74"/>
      <c r="AG896" s="74"/>
      <c r="AH896" s="74"/>
      <c r="AI896" s="74"/>
    </row>
    <row r="897" ht="12.75" customHeight="1">
      <c r="A897" s="68"/>
      <c r="B897" s="69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71"/>
      <c r="R897" s="14"/>
      <c r="S897" s="14"/>
      <c r="T897" s="14"/>
      <c r="U897" s="14"/>
      <c r="V897" s="73"/>
      <c r="W897" s="74"/>
      <c r="X897" s="74"/>
      <c r="Y897" s="74"/>
      <c r="Z897" s="74"/>
      <c r="AA897" s="74"/>
      <c r="AB897" s="74"/>
      <c r="AC897" s="74"/>
      <c r="AD897" s="74"/>
      <c r="AE897" s="74"/>
      <c r="AF897" s="74"/>
      <c r="AG897" s="74"/>
      <c r="AH897" s="74"/>
      <c r="AI897" s="74"/>
    </row>
    <row r="898" ht="12.75" customHeight="1">
      <c r="A898" s="68"/>
      <c r="B898" s="69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71"/>
      <c r="R898" s="14"/>
      <c r="S898" s="14"/>
      <c r="T898" s="14"/>
      <c r="U898" s="14"/>
      <c r="V898" s="73"/>
      <c r="W898" s="74"/>
      <c r="X898" s="74"/>
      <c r="Y898" s="74"/>
      <c r="Z898" s="74"/>
      <c r="AA898" s="74"/>
      <c r="AB898" s="74"/>
      <c r="AC898" s="74"/>
      <c r="AD898" s="74"/>
      <c r="AE898" s="74"/>
      <c r="AF898" s="74"/>
      <c r="AG898" s="74"/>
      <c r="AH898" s="74"/>
      <c r="AI898" s="74"/>
    </row>
    <row r="899" ht="12.75" customHeight="1">
      <c r="A899" s="68"/>
      <c r="B899" s="69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71"/>
      <c r="R899" s="14"/>
      <c r="S899" s="14"/>
      <c r="T899" s="14"/>
      <c r="U899" s="14"/>
      <c r="V899" s="73"/>
      <c r="W899" s="74"/>
      <c r="X899" s="74"/>
      <c r="Y899" s="74"/>
      <c r="Z899" s="74"/>
      <c r="AA899" s="74"/>
      <c r="AB899" s="74"/>
      <c r="AC899" s="74"/>
      <c r="AD899" s="74"/>
      <c r="AE899" s="74"/>
      <c r="AF899" s="74"/>
      <c r="AG899" s="74"/>
      <c r="AH899" s="74"/>
      <c r="AI899" s="74"/>
    </row>
    <row r="900" ht="12.75" customHeight="1">
      <c r="A900" s="68"/>
      <c r="B900" s="69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71"/>
      <c r="R900" s="14"/>
      <c r="S900" s="14"/>
      <c r="T900" s="14"/>
      <c r="U900" s="14"/>
      <c r="V900" s="73"/>
      <c r="W900" s="74"/>
      <c r="X900" s="74"/>
      <c r="Y900" s="74"/>
      <c r="Z900" s="74"/>
      <c r="AA900" s="74"/>
      <c r="AB900" s="74"/>
      <c r="AC900" s="74"/>
      <c r="AD900" s="74"/>
      <c r="AE900" s="74"/>
      <c r="AF900" s="74"/>
      <c r="AG900" s="74"/>
      <c r="AH900" s="74"/>
      <c r="AI900" s="74"/>
    </row>
    <row r="901" ht="12.75" customHeight="1">
      <c r="A901" s="68"/>
      <c r="B901" s="69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71"/>
      <c r="R901" s="14"/>
      <c r="S901" s="14"/>
      <c r="T901" s="14"/>
      <c r="U901" s="14"/>
      <c r="V901" s="73"/>
      <c r="W901" s="74"/>
      <c r="X901" s="74"/>
      <c r="Y901" s="74"/>
      <c r="Z901" s="74"/>
      <c r="AA901" s="74"/>
      <c r="AB901" s="74"/>
      <c r="AC901" s="74"/>
      <c r="AD901" s="74"/>
      <c r="AE901" s="74"/>
      <c r="AF901" s="74"/>
      <c r="AG901" s="74"/>
      <c r="AH901" s="74"/>
      <c r="AI901" s="74"/>
    </row>
    <row r="902" ht="12.75" customHeight="1">
      <c r="A902" s="68"/>
      <c r="B902" s="69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71"/>
      <c r="R902" s="14"/>
      <c r="S902" s="14"/>
      <c r="T902" s="14"/>
      <c r="U902" s="14"/>
      <c r="V902" s="73"/>
      <c r="W902" s="74"/>
      <c r="X902" s="74"/>
      <c r="Y902" s="74"/>
      <c r="Z902" s="74"/>
      <c r="AA902" s="74"/>
      <c r="AB902" s="74"/>
      <c r="AC902" s="74"/>
      <c r="AD902" s="74"/>
      <c r="AE902" s="74"/>
      <c r="AF902" s="74"/>
      <c r="AG902" s="74"/>
      <c r="AH902" s="74"/>
      <c r="AI902" s="74"/>
    </row>
    <row r="903" ht="12.75" customHeight="1">
      <c r="A903" s="68"/>
      <c r="B903" s="69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71"/>
      <c r="R903" s="14"/>
      <c r="S903" s="14"/>
      <c r="T903" s="14"/>
      <c r="U903" s="14"/>
      <c r="V903" s="73"/>
      <c r="W903" s="74"/>
      <c r="X903" s="74"/>
      <c r="Y903" s="74"/>
      <c r="Z903" s="74"/>
      <c r="AA903" s="74"/>
      <c r="AB903" s="74"/>
      <c r="AC903" s="74"/>
      <c r="AD903" s="74"/>
      <c r="AE903" s="74"/>
      <c r="AF903" s="74"/>
      <c r="AG903" s="74"/>
      <c r="AH903" s="74"/>
      <c r="AI903" s="74"/>
    </row>
    <row r="904" ht="12.75" customHeight="1">
      <c r="A904" s="68"/>
      <c r="B904" s="69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71"/>
      <c r="R904" s="14"/>
      <c r="S904" s="14"/>
      <c r="T904" s="14"/>
      <c r="U904" s="14"/>
      <c r="V904" s="73"/>
      <c r="W904" s="74"/>
      <c r="X904" s="74"/>
      <c r="Y904" s="74"/>
      <c r="Z904" s="74"/>
      <c r="AA904" s="74"/>
      <c r="AB904" s="74"/>
      <c r="AC904" s="74"/>
      <c r="AD904" s="74"/>
      <c r="AE904" s="74"/>
      <c r="AF904" s="74"/>
      <c r="AG904" s="74"/>
      <c r="AH904" s="74"/>
      <c r="AI904" s="74"/>
    </row>
    <row r="905" ht="12.75" customHeight="1">
      <c r="A905" s="68"/>
      <c r="B905" s="69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71"/>
      <c r="R905" s="14"/>
      <c r="S905" s="14"/>
      <c r="T905" s="14"/>
      <c r="U905" s="14"/>
      <c r="V905" s="73"/>
      <c r="W905" s="74"/>
      <c r="X905" s="74"/>
      <c r="Y905" s="74"/>
      <c r="Z905" s="74"/>
      <c r="AA905" s="74"/>
      <c r="AB905" s="74"/>
      <c r="AC905" s="74"/>
      <c r="AD905" s="74"/>
      <c r="AE905" s="74"/>
      <c r="AF905" s="74"/>
      <c r="AG905" s="74"/>
      <c r="AH905" s="74"/>
      <c r="AI905" s="74"/>
    </row>
    <row r="906" ht="12.75" customHeight="1">
      <c r="A906" s="68"/>
      <c r="B906" s="69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71"/>
      <c r="R906" s="14"/>
      <c r="S906" s="14"/>
      <c r="T906" s="14"/>
      <c r="U906" s="14"/>
      <c r="V906" s="73"/>
      <c r="W906" s="74"/>
      <c r="X906" s="74"/>
      <c r="Y906" s="74"/>
      <c r="Z906" s="74"/>
      <c r="AA906" s="74"/>
      <c r="AB906" s="74"/>
      <c r="AC906" s="74"/>
      <c r="AD906" s="74"/>
      <c r="AE906" s="74"/>
      <c r="AF906" s="74"/>
      <c r="AG906" s="74"/>
      <c r="AH906" s="74"/>
      <c r="AI906" s="74"/>
    </row>
    <row r="907" ht="12.75" customHeight="1">
      <c r="A907" s="68"/>
      <c r="B907" s="69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71"/>
      <c r="R907" s="14"/>
      <c r="S907" s="14"/>
      <c r="T907" s="14"/>
      <c r="U907" s="14"/>
      <c r="V907" s="73"/>
      <c r="W907" s="74"/>
      <c r="X907" s="74"/>
      <c r="Y907" s="74"/>
      <c r="Z907" s="74"/>
      <c r="AA907" s="74"/>
      <c r="AB907" s="74"/>
      <c r="AC907" s="74"/>
      <c r="AD907" s="74"/>
      <c r="AE907" s="74"/>
      <c r="AF907" s="74"/>
      <c r="AG907" s="74"/>
      <c r="AH907" s="74"/>
      <c r="AI907" s="74"/>
    </row>
    <row r="908" ht="12.75" customHeight="1">
      <c r="A908" s="68"/>
      <c r="B908" s="69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71"/>
      <c r="R908" s="14"/>
      <c r="S908" s="14"/>
      <c r="T908" s="14"/>
      <c r="U908" s="14"/>
      <c r="V908" s="73"/>
      <c r="W908" s="74"/>
      <c r="X908" s="74"/>
      <c r="Y908" s="74"/>
      <c r="Z908" s="74"/>
      <c r="AA908" s="74"/>
      <c r="AB908" s="74"/>
      <c r="AC908" s="74"/>
      <c r="AD908" s="74"/>
      <c r="AE908" s="74"/>
      <c r="AF908" s="74"/>
      <c r="AG908" s="74"/>
      <c r="AH908" s="74"/>
      <c r="AI908" s="74"/>
    </row>
    <row r="909" ht="12.75" customHeight="1">
      <c r="A909" s="68"/>
      <c r="B909" s="69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71"/>
      <c r="R909" s="14"/>
      <c r="S909" s="14"/>
      <c r="T909" s="14"/>
      <c r="U909" s="14"/>
      <c r="V909" s="73"/>
      <c r="W909" s="74"/>
      <c r="X909" s="74"/>
      <c r="Y909" s="74"/>
      <c r="Z909" s="74"/>
      <c r="AA909" s="74"/>
      <c r="AB909" s="74"/>
      <c r="AC909" s="74"/>
      <c r="AD909" s="74"/>
      <c r="AE909" s="74"/>
      <c r="AF909" s="74"/>
      <c r="AG909" s="74"/>
      <c r="AH909" s="74"/>
      <c r="AI909" s="74"/>
    </row>
    <row r="910" ht="12.75" customHeight="1">
      <c r="A910" s="68"/>
      <c r="B910" s="69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71"/>
      <c r="R910" s="14"/>
      <c r="S910" s="14"/>
      <c r="T910" s="14"/>
      <c r="U910" s="14"/>
      <c r="V910" s="73"/>
      <c r="W910" s="74"/>
      <c r="X910" s="74"/>
      <c r="Y910" s="74"/>
      <c r="Z910" s="74"/>
      <c r="AA910" s="74"/>
      <c r="AB910" s="74"/>
      <c r="AC910" s="74"/>
      <c r="AD910" s="74"/>
      <c r="AE910" s="74"/>
      <c r="AF910" s="74"/>
      <c r="AG910" s="74"/>
      <c r="AH910" s="74"/>
      <c r="AI910" s="74"/>
    </row>
    <row r="911" ht="12.75" customHeight="1">
      <c r="A911" s="68"/>
      <c r="B911" s="69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71"/>
      <c r="R911" s="14"/>
      <c r="S911" s="14"/>
      <c r="T911" s="14"/>
      <c r="U911" s="14"/>
      <c r="V911" s="73"/>
      <c r="W911" s="74"/>
      <c r="X911" s="74"/>
      <c r="Y911" s="74"/>
      <c r="Z911" s="74"/>
      <c r="AA911" s="74"/>
      <c r="AB911" s="74"/>
      <c r="AC911" s="74"/>
      <c r="AD911" s="74"/>
      <c r="AE911" s="74"/>
      <c r="AF911" s="74"/>
      <c r="AG911" s="74"/>
      <c r="AH911" s="74"/>
      <c r="AI911" s="74"/>
    </row>
    <row r="912" ht="12.75" customHeight="1">
      <c r="A912" s="68"/>
      <c r="B912" s="69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71"/>
      <c r="R912" s="14"/>
      <c r="S912" s="14"/>
      <c r="T912" s="14"/>
      <c r="U912" s="14"/>
      <c r="V912" s="73"/>
      <c r="W912" s="74"/>
      <c r="X912" s="74"/>
      <c r="Y912" s="74"/>
      <c r="Z912" s="74"/>
      <c r="AA912" s="74"/>
      <c r="AB912" s="74"/>
      <c r="AC912" s="74"/>
      <c r="AD912" s="74"/>
      <c r="AE912" s="74"/>
      <c r="AF912" s="74"/>
      <c r="AG912" s="74"/>
      <c r="AH912" s="74"/>
      <c r="AI912" s="74"/>
    </row>
    <row r="913" ht="12.75" customHeight="1">
      <c r="A913" s="68"/>
      <c r="B913" s="69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71"/>
      <c r="R913" s="14"/>
      <c r="S913" s="14"/>
      <c r="T913" s="14"/>
      <c r="U913" s="14"/>
      <c r="V913" s="73"/>
      <c r="W913" s="74"/>
      <c r="X913" s="74"/>
      <c r="Y913" s="74"/>
      <c r="Z913" s="74"/>
      <c r="AA913" s="74"/>
      <c r="AB913" s="74"/>
      <c r="AC913" s="74"/>
      <c r="AD913" s="74"/>
      <c r="AE913" s="74"/>
      <c r="AF913" s="74"/>
      <c r="AG913" s="74"/>
      <c r="AH913" s="74"/>
      <c r="AI913" s="74"/>
    </row>
    <row r="914" ht="12.75" customHeight="1">
      <c r="A914" s="68"/>
      <c r="B914" s="69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71"/>
      <c r="R914" s="14"/>
      <c r="S914" s="14"/>
      <c r="T914" s="14"/>
      <c r="U914" s="14"/>
      <c r="V914" s="73"/>
      <c r="W914" s="74"/>
      <c r="X914" s="74"/>
      <c r="Y914" s="74"/>
      <c r="Z914" s="74"/>
      <c r="AA914" s="74"/>
      <c r="AB914" s="74"/>
      <c r="AC914" s="74"/>
      <c r="AD914" s="74"/>
      <c r="AE914" s="74"/>
      <c r="AF914" s="74"/>
      <c r="AG914" s="74"/>
      <c r="AH914" s="74"/>
      <c r="AI914" s="74"/>
    </row>
    <row r="915" ht="12.75" customHeight="1">
      <c r="A915" s="68"/>
      <c r="B915" s="69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71"/>
      <c r="R915" s="14"/>
      <c r="S915" s="14"/>
      <c r="T915" s="14"/>
      <c r="U915" s="14"/>
      <c r="V915" s="73"/>
      <c r="W915" s="74"/>
      <c r="X915" s="74"/>
      <c r="Y915" s="74"/>
      <c r="Z915" s="74"/>
      <c r="AA915" s="74"/>
      <c r="AB915" s="74"/>
      <c r="AC915" s="74"/>
      <c r="AD915" s="74"/>
      <c r="AE915" s="74"/>
      <c r="AF915" s="74"/>
      <c r="AG915" s="74"/>
      <c r="AH915" s="74"/>
      <c r="AI915" s="74"/>
    </row>
    <row r="916" ht="12.75" customHeight="1">
      <c r="A916" s="68"/>
      <c r="B916" s="69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71"/>
      <c r="R916" s="14"/>
      <c r="S916" s="14"/>
      <c r="T916" s="14"/>
      <c r="U916" s="14"/>
      <c r="V916" s="73"/>
      <c r="W916" s="74"/>
      <c r="X916" s="74"/>
      <c r="Y916" s="74"/>
      <c r="Z916" s="74"/>
      <c r="AA916" s="74"/>
      <c r="AB916" s="74"/>
      <c r="AC916" s="74"/>
      <c r="AD916" s="74"/>
      <c r="AE916" s="74"/>
      <c r="AF916" s="74"/>
      <c r="AG916" s="74"/>
      <c r="AH916" s="74"/>
      <c r="AI916" s="74"/>
    </row>
    <row r="917" ht="12.75" customHeight="1">
      <c r="A917" s="68"/>
      <c r="B917" s="69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71"/>
      <c r="R917" s="14"/>
      <c r="S917" s="14"/>
      <c r="T917" s="14"/>
      <c r="U917" s="14"/>
      <c r="V917" s="73"/>
      <c r="W917" s="74"/>
      <c r="X917" s="74"/>
      <c r="Y917" s="74"/>
      <c r="Z917" s="74"/>
      <c r="AA917" s="74"/>
      <c r="AB917" s="74"/>
      <c r="AC917" s="74"/>
      <c r="AD917" s="74"/>
      <c r="AE917" s="74"/>
      <c r="AF917" s="74"/>
      <c r="AG917" s="74"/>
      <c r="AH917" s="74"/>
      <c r="AI917" s="74"/>
    </row>
    <row r="918" ht="12.75" customHeight="1">
      <c r="A918" s="68"/>
      <c r="B918" s="69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71"/>
      <c r="R918" s="14"/>
      <c r="S918" s="14"/>
      <c r="T918" s="14"/>
      <c r="U918" s="14"/>
      <c r="V918" s="73"/>
      <c r="W918" s="74"/>
      <c r="X918" s="74"/>
      <c r="Y918" s="74"/>
      <c r="Z918" s="74"/>
      <c r="AA918" s="74"/>
      <c r="AB918" s="74"/>
      <c r="AC918" s="74"/>
      <c r="AD918" s="74"/>
      <c r="AE918" s="74"/>
      <c r="AF918" s="74"/>
      <c r="AG918" s="74"/>
      <c r="AH918" s="74"/>
      <c r="AI918" s="74"/>
    </row>
    <row r="919" ht="12.75" customHeight="1">
      <c r="A919" s="68"/>
      <c r="B919" s="69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71"/>
      <c r="R919" s="14"/>
      <c r="S919" s="14"/>
      <c r="T919" s="14"/>
      <c r="U919" s="14"/>
      <c r="V919" s="73"/>
      <c r="W919" s="74"/>
      <c r="X919" s="74"/>
      <c r="Y919" s="74"/>
      <c r="Z919" s="74"/>
      <c r="AA919" s="74"/>
      <c r="AB919" s="74"/>
      <c r="AC919" s="74"/>
      <c r="AD919" s="74"/>
      <c r="AE919" s="74"/>
      <c r="AF919" s="74"/>
      <c r="AG919" s="74"/>
      <c r="AH919" s="74"/>
      <c r="AI919" s="74"/>
    </row>
    <row r="920" ht="12.75" customHeight="1">
      <c r="A920" s="68"/>
      <c r="B920" s="69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71"/>
      <c r="R920" s="14"/>
      <c r="S920" s="14"/>
      <c r="T920" s="14"/>
      <c r="U920" s="14"/>
      <c r="V920" s="73"/>
      <c r="W920" s="74"/>
      <c r="X920" s="74"/>
      <c r="Y920" s="74"/>
      <c r="Z920" s="74"/>
      <c r="AA920" s="74"/>
      <c r="AB920" s="74"/>
      <c r="AC920" s="74"/>
      <c r="AD920" s="74"/>
      <c r="AE920" s="74"/>
      <c r="AF920" s="74"/>
      <c r="AG920" s="74"/>
      <c r="AH920" s="74"/>
      <c r="AI920" s="74"/>
    </row>
    <row r="921" ht="12.75" customHeight="1">
      <c r="A921" s="68"/>
      <c r="B921" s="69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71"/>
      <c r="R921" s="14"/>
      <c r="S921" s="14"/>
      <c r="T921" s="14"/>
      <c r="U921" s="14"/>
      <c r="V921" s="73"/>
      <c r="W921" s="74"/>
      <c r="X921" s="74"/>
      <c r="Y921" s="74"/>
      <c r="Z921" s="74"/>
      <c r="AA921" s="74"/>
      <c r="AB921" s="74"/>
      <c r="AC921" s="74"/>
      <c r="AD921" s="74"/>
      <c r="AE921" s="74"/>
      <c r="AF921" s="74"/>
      <c r="AG921" s="74"/>
      <c r="AH921" s="74"/>
      <c r="AI921" s="74"/>
    </row>
    <row r="922" ht="12.75" customHeight="1">
      <c r="A922" s="68"/>
      <c r="B922" s="69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71"/>
      <c r="R922" s="14"/>
      <c r="S922" s="14"/>
      <c r="T922" s="14"/>
      <c r="U922" s="14"/>
      <c r="V922" s="73"/>
      <c r="W922" s="74"/>
      <c r="X922" s="74"/>
      <c r="Y922" s="74"/>
      <c r="Z922" s="74"/>
      <c r="AA922" s="74"/>
      <c r="AB922" s="74"/>
      <c r="AC922" s="74"/>
      <c r="AD922" s="74"/>
      <c r="AE922" s="74"/>
      <c r="AF922" s="74"/>
      <c r="AG922" s="74"/>
      <c r="AH922" s="74"/>
      <c r="AI922" s="74"/>
    </row>
    <row r="923" ht="12.75" customHeight="1">
      <c r="A923" s="68"/>
      <c r="B923" s="69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71"/>
      <c r="R923" s="14"/>
      <c r="S923" s="14"/>
      <c r="T923" s="14"/>
      <c r="U923" s="14"/>
      <c r="V923" s="73"/>
      <c r="W923" s="74"/>
      <c r="X923" s="74"/>
      <c r="Y923" s="74"/>
      <c r="Z923" s="74"/>
      <c r="AA923" s="74"/>
      <c r="AB923" s="74"/>
      <c r="AC923" s="74"/>
      <c r="AD923" s="74"/>
      <c r="AE923" s="74"/>
      <c r="AF923" s="74"/>
      <c r="AG923" s="74"/>
      <c r="AH923" s="74"/>
      <c r="AI923" s="74"/>
    </row>
    <row r="924" ht="12.75" customHeight="1">
      <c r="A924" s="68"/>
      <c r="B924" s="69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71"/>
      <c r="R924" s="14"/>
      <c r="S924" s="14"/>
      <c r="T924" s="14"/>
      <c r="U924" s="14"/>
      <c r="V924" s="73"/>
      <c r="W924" s="74"/>
      <c r="X924" s="74"/>
      <c r="Y924" s="74"/>
      <c r="Z924" s="74"/>
      <c r="AA924" s="74"/>
      <c r="AB924" s="74"/>
      <c r="AC924" s="74"/>
      <c r="AD924" s="74"/>
      <c r="AE924" s="74"/>
      <c r="AF924" s="74"/>
      <c r="AG924" s="74"/>
      <c r="AH924" s="74"/>
      <c r="AI924" s="74"/>
    </row>
    <row r="925" ht="12.75" customHeight="1">
      <c r="A925" s="68"/>
      <c r="B925" s="69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71"/>
      <c r="R925" s="14"/>
      <c r="S925" s="14"/>
      <c r="T925" s="14"/>
      <c r="U925" s="14"/>
      <c r="V925" s="73"/>
      <c r="W925" s="74"/>
      <c r="X925" s="74"/>
      <c r="Y925" s="74"/>
      <c r="Z925" s="74"/>
      <c r="AA925" s="74"/>
      <c r="AB925" s="74"/>
      <c r="AC925" s="74"/>
      <c r="AD925" s="74"/>
      <c r="AE925" s="74"/>
      <c r="AF925" s="74"/>
      <c r="AG925" s="74"/>
      <c r="AH925" s="74"/>
      <c r="AI925" s="74"/>
    </row>
    <row r="926" ht="12.75" customHeight="1">
      <c r="A926" s="68"/>
      <c r="B926" s="69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71"/>
      <c r="R926" s="14"/>
      <c r="S926" s="14"/>
      <c r="T926" s="14"/>
      <c r="U926" s="14"/>
      <c r="V926" s="73"/>
      <c r="W926" s="74"/>
      <c r="X926" s="74"/>
      <c r="Y926" s="74"/>
      <c r="Z926" s="74"/>
      <c r="AA926" s="74"/>
      <c r="AB926" s="74"/>
      <c r="AC926" s="74"/>
      <c r="AD926" s="74"/>
      <c r="AE926" s="74"/>
      <c r="AF926" s="74"/>
      <c r="AG926" s="74"/>
      <c r="AH926" s="74"/>
      <c r="AI926" s="74"/>
    </row>
    <row r="927" ht="12.75" customHeight="1">
      <c r="A927" s="68"/>
      <c r="B927" s="69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71"/>
      <c r="R927" s="14"/>
      <c r="S927" s="14"/>
      <c r="T927" s="14"/>
      <c r="U927" s="14"/>
      <c r="V927" s="73"/>
      <c r="W927" s="74"/>
      <c r="X927" s="74"/>
      <c r="Y927" s="74"/>
      <c r="Z927" s="74"/>
      <c r="AA927" s="74"/>
      <c r="AB927" s="74"/>
      <c r="AC927" s="74"/>
      <c r="AD927" s="74"/>
      <c r="AE927" s="74"/>
      <c r="AF927" s="74"/>
      <c r="AG927" s="74"/>
      <c r="AH927" s="74"/>
      <c r="AI927" s="74"/>
    </row>
    <row r="928" ht="12.75" customHeight="1">
      <c r="A928" s="68"/>
      <c r="B928" s="69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71"/>
      <c r="R928" s="14"/>
      <c r="S928" s="14"/>
      <c r="T928" s="14"/>
      <c r="U928" s="14"/>
      <c r="V928" s="73"/>
      <c r="W928" s="74"/>
      <c r="X928" s="74"/>
      <c r="Y928" s="74"/>
      <c r="Z928" s="74"/>
      <c r="AA928" s="74"/>
      <c r="AB928" s="74"/>
      <c r="AC928" s="74"/>
      <c r="AD928" s="74"/>
      <c r="AE928" s="74"/>
      <c r="AF928" s="74"/>
      <c r="AG928" s="74"/>
      <c r="AH928" s="74"/>
      <c r="AI928" s="74"/>
    </row>
    <row r="929" ht="12.75" customHeight="1">
      <c r="A929" s="68"/>
      <c r="B929" s="69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71"/>
      <c r="R929" s="14"/>
      <c r="S929" s="14"/>
      <c r="T929" s="14"/>
      <c r="U929" s="14"/>
      <c r="V929" s="73"/>
      <c r="W929" s="74"/>
      <c r="X929" s="74"/>
      <c r="Y929" s="74"/>
      <c r="Z929" s="74"/>
      <c r="AA929" s="74"/>
      <c r="AB929" s="74"/>
      <c r="AC929" s="74"/>
      <c r="AD929" s="74"/>
      <c r="AE929" s="74"/>
      <c r="AF929" s="74"/>
      <c r="AG929" s="74"/>
      <c r="AH929" s="74"/>
      <c r="AI929" s="74"/>
    </row>
    <row r="930" ht="12.75" customHeight="1">
      <c r="A930" s="68"/>
      <c r="B930" s="69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71"/>
      <c r="R930" s="14"/>
      <c r="S930" s="14"/>
      <c r="T930" s="14"/>
      <c r="U930" s="14"/>
      <c r="V930" s="73"/>
      <c r="W930" s="74"/>
      <c r="X930" s="74"/>
      <c r="Y930" s="74"/>
      <c r="Z930" s="74"/>
      <c r="AA930" s="74"/>
      <c r="AB930" s="74"/>
      <c r="AC930" s="74"/>
      <c r="AD930" s="74"/>
      <c r="AE930" s="74"/>
      <c r="AF930" s="74"/>
      <c r="AG930" s="74"/>
      <c r="AH930" s="74"/>
      <c r="AI930" s="74"/>
    </row>
    <row r="931" ht="12.75" customHeight="1">
      <c r="A931" s="68"/>
      <c r="B931" s="69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71"/>
      <c r="R931" s="14"/>
      <c r="S931" s="14"/>
      <c r="T931" s="14"/>
      <c r="U931" s="14"/>
      <c r="V931" s="73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  <c r="AG931" s="74"/>
      <c r="AH931" s="74"/>
      <c r="AI931" s="74"/>
    </row>
    <row r="932" ht="12.75" customHeight="1">
      <c r="A932" s="68"/>
      <c r="B932" s="69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71"/>
      <c r="R932" s="14"/>
      <c r="S932" s="14"/>
      <c r="T932" s="14"/>
      <c r="U932" s="14"/>
      <c r="V932" s="73"/>
      <c r="W932" s="74"/>
      <c r="X932" s="74"/>
      <c r="Y932" s="74"/>
      <c r="Z932" s="74"/>
      <c r="AA932" s="74"/>
      <c r="AB932" s="74"/>
      <c r="AC932" s="74"/>
      <c r="AD932" s="74"/>
      <c r="AE932" s="74"/>
      <c r="AF932" s="74"/>
      <c r="AG932" s="74"/>
      <c r="AH932" s="74"/>
      <c r="AI932" s="74"/>
    </row>
    <row r="933" ht="12.75" customHeight="1">
      <c r="A933" s="68"/>
      <c r="B933" s="69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71"/>
      <c r="R933" s="14"/>
      <c r="S933" s="14"/>
      <c r="T933" s="14"/>
      <c r="U933" s="14"/>
      <c r="V933" s="73"/>
      <c r="W933" s="74"/>
      <c r="X933" s="74"/>
      <c r="Y933" s="74"/>
      <c r="Z933" s="74"/>
      <c r="AA933" s="74"/>
      <c r="AB933" s="74"/>
      <c r="AC933" s="74"/>
      <c r="AD933" s="74"/>
      <c r="AE933" s="74"/>
      <c r="AF933" s="74"/>
      <c r="AG933" s="74"/>
      <c r="AH933" s="74"/>
      <c r="AI933" s="74"/>
    </row>
    <row r="934" ht="12.75" customHeight="1">
      <c r="A934" s="68"/>
      <c r="B934" s="69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71"/>
      <c r="R934" s="14"/>
      <c r="S934" s="14"/>
      <c r="T934" s="14"/>
      <c r="U934" s="14"/>
      <c r="V934" s="73"/>
      <c r="W934" s="74"/>
      <c r="X934" s="74"/>
      <c r="Y934" s="74"/>
      <c r="Z934" s="74"/>
      <c r="AA934" s="74"/>
      <c r="AB934" s="74"/>
      <c r="AC934" s="74"/>
      <c r="AD934" s="74"/>
      <c r="AE934" s="74"/>
      <c r="AF934" s="74"/>
      <c r="AG934" s="74"/>
      <c r="AH934" s="74"/>
      <c r="AI934" s="74"/>
    </row>
    <row r="935" ht="12.75" customHeight="1">
      <c r="A935" s="68"/>
      <c r="B935" s="69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71"/>
      <c r="R935" s="14"/>
      <c r="S935" s="14"/>
      <c r="T935" s="14"/>
      <c r="U935" s="14"/>
      <c r="V935" s="73"/>
      <c r="W935" s="74"/>
      <c r="X935" s="74"/>
      <c r="Y935" s="74"/>
      <c r="Z935" s="74"/>
      <c r="AA935" s="74"/>
      <c r="AB935" s="74"/>
      <c r="AC935" s="74"/>
      <c r="AD935" s="74"/>
      <c r="AE935" s="74"/>
      <c r="AF935" s="74"/>
      <c r="AG935" s="74"/>
      <c r="AH935" s="74"/>
      <c r="AI935" s="74"/>
    </row>
    <row r="936" ht="12.75" customHeight="1">
      <c r="A936" s="68"/>
      <c r="B936" s="69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71"/>
      <c r="R936" s="14"/>
      <c r="S936" s="14"/>
      <c r="T936" s="14"/>
      <c r="U936" s="14"/>
      <c r="V936" s="73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  <c r="AG936" s="74"/>
      <c r="AH936" s="74"/>
      <c r="AI936" s="74"/>
    </row>
    <row r="937" ht="12.75" customHeight="1">
      <c r="A937" s="68"/>
      <c r="B937" s="69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71"/>
      <c r="R937" s="14"/>
      <c r="S937" s="14"/>
      <c r="T937" s="14"/>
      <c r="U937" s="14"/>
      <c r="V937" s="73"/>
      <c r="W937" s="74"/>
      <c r="X937" s="74"/>
      <c r="Y937" s="74"/>
      <c r="Z937" s="74"/>
      <c r="AA937" s="74"/>
      <c r="AB937" s="74"/>
      <c r="AC937" s="74"/>
      <c r="AD937" s="74"/>
      <c r="AE937" s="74"/>
      <c r="AF937" s="74"/>
      <c r="AG937" s="74"/>
      <c r="AH937" s="74"/>
      <c r="AI937" s="74"/>
    </row>
    <row r="938" ht="12.75" customHeight="1">
      <c r="A938" s="68"/>
      <c r="B938" s="69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71"/>
      <c r="R938" s="14"/>
      <c r="S938" s="14"/>
      <c r="T938" s="14"/>
      <c r="U938" s="14"/>
      <c r="V938" s="73"/>
      <c r="W938" s="74"/>
      <c r="X938" s="74"/>
      <c r="Y938" s="74"/>
      <c r="Z938" s="74"/>
      <c r="AA938" s="74"/>
      <c r="AB938" s="74"/>
      <c r="AC938" s="74"/>
      <c r="AD938" s="74"/>
      <c r="AE938" s="74"/>
      <c r="AF938" s="74"/>
      <c r="AG938" s="74"/>
      <c r="AH938" s="74"/>
      <c r="AI938" s="74"/>
    </row>
    <row r="939" ht="12.75" customHeight="1">
      <c r="A939" s="68"/>
      <c r="B939" s="69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71"/>
      <c r="R939" s="14"/>
      <c r="S939" s="14"/>
      <c r="T939" s="14"/>
      <c r="U939" s="14"/>
      <c r="V939" s="73"/>
      <c r="W939" s="74"/>
      <c r="X939" s="74"/>
      <c r="Y939" s="74"/>
      <c r="Z939" s="74"/>
      <c r="AA939" s="74"/>
      <c r="AB939" s="74"/>
      <c r="AC939" s="74"/>
      <c r="AD939" s="74"/>
      <c r="AE939" s="74"/>
      <c r="AF939" s="74"/>
      <c r="AG939" s="74"/>
      <c r="AH939" s="74"/>
      <c r="AI939" s="74"/>
    </row>
    <row r="940" ht="12.75" customHeight="1">
      <c r="A940" s="68"/>
      <c r="B940" s="69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71"/>
      <c r="R940" s="14"/>
      <c r="S940" s="14"/>
      <c r="T940" s="14"/>
      <c r="U940" s="14"/>
      <c r="V940" s="73"/>
      <c r="W940" s="74"/>
      <c r="X940" s="74"/>
      <c r="Y940" s="74"/>
      <c r="Z940" s="74"/>
      <c r="AA940" s="74"/>
      <c r="AB940" s="74"/>
      <c r="AC940" s="74"/>
      <c r="AD940" s="74"/>
      <c r="AE940" s="74"/>
      <c r="AF940" s="74"/>
      <c r="AG940" s="74"/>
      <c r="AH940" s="74"/>
      <c r="AI940" s="74"/>
    </row>
    <row r="941" ht="12.75" customHeight="1">
      <c r="A941" s="68"/>
      <c r="B941" s="69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71"/>
      <c r="R941" s="14"/>
      <c r="S941" s="14"/>
      <c r="T941" s="14"/>
      <c r="U941" s="14"/>
      <c r="V941" s="73"/>
      <c r="W941" s="74"/>
      <c r="X941" s="74"/>
      <c r="Y941" s="74"/>
      <c r="Z941" s="74"/>
      <c r="AA941" s="74"/>
      <c r="AB941" s="74"/>
      <c r="AC941" s="74"/>
      <c r="AD941" s="74"/>
      <c r="AE941" s="74"/>
      <c r="AF941" s="74"/>
      <c r="AG941" s="74"/>
      <c r="AH941" s="74"/>
      <c r="AI941" s="74"/>
    </row>
    <row r="942" ht="12.75" customHeight="1">
      <c r="A942" s="68"/>
      <c r="B942" s="69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71"/>
      <c r="R942" s="14"/>
      <c r="S942" s="14"/>
      <c r="T942" s="14"/>
      <c r="U942" s="14"/>
      <c r="V942" s="73"/>
      <c r="W942" s="74"/>
      <c r="X942" s="74"/>
      <c r="Y942" s="74"/>
      <c r="Z942" s="74"/>
      <c r="AA942" s="74"/>
      <c r="AB942" s="74"/>
      <c r="AC942" s="74"/>
      <c r="AD942" s="74"/>
      <c r="AE942" s="74"/>
      <c r="AF942" s="74"/>
      <c r="AG942" s="74"/>
      <c r="AH942" s="74"/>
      <c r="AI942" s="74"/>
    </row>
    <row r="943" ht="12.75" customHeight="1">
      <c r="A943" s="68"/>
      <c r="B943" s="69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71"/>
      <c r="R943" s="14"/>
      <c r="S943" s="14"/>
      <c r="T943" s="14"/>
      <c r="U943" s="14"/>
      <c r="V943" s="73"/>
      <c r="W943" s="74"/>
      <c r="X943" s="74"/>
      <c r="Y943" s="74"/>
      <c r="Z943" s="74"/>
      <c r="AA943" s="74"/>
      <c r="AB943" s="74"/>
      <c r="AC943" s="74"/>
      <c r="AD943" s="74"/>
      <c r="AE943" s="74"/>
      <c r="AF943" s="74"/>
      <c r="AG943" s="74"/>
      <c r="AH943" s="74"/>
      <c r="AI943" s="74"/>
    </row>
    <row r="944" ht="12.75" customHeight="1">
      <c r="A944" s="68"/>
      <c r="B944" s="69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71"/>
      <c r="R944" s="14"/>
      <c r="S944" s="14"/>
      <c r="T944" s="14"/>
      <c r="U944" s="14"/>
      <c r="V944" s="73"/>
      <c r="W944" s="74"/>
      <c r="X944" s="74"/>
      <c r="Y944" s="74"/>
      <c r="Z944" s="74"/>
      <c r="AA944" s="74"/>
      <c r="AB944" s="74"/>
      <c r="AC944" s="74"/>
      <c r="AD944" s="74"/>
      <c r="AE944" s="74"/>
      <c r="AF944" s="74"/>
      <c r="AG944" s="74"/>
      <c r="AH944" s="74"/>
      <c r="AI944" s="74"/>
    </row>
    <row r="945" ht="12.75" customHeight="1">
      <c r="A945" s="68"/>
      <c r="B945" s="69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71"/>
      <c r="R945" s="14"/>
      <c r="S945" s="14"/>
      <c r="T945" s="14"/>
      <c r="U945" s="14"/>
      <c r="V945" s="73"/>
      <c r="W945" s="74"/>
      <c r="X945" s="74"/>
      <c r="Y945" s="74"/>
      <c r="Z945" s="74"/>
      <c r="AA945" s="74"/>
      <c r="AB945" s="74"/>
      <c r="AC945" s="74"/>
      <c r="AD945" s="74"/>
      <c r="AE945" s="74"/>
      <c r="AF945" s="74"/>
      <c r="AG945" s="74"/>
      <c r="AH945" s="74"/>
      <c r="AI945" s="74"/>
    </row>
    <row r="946" ht="12.75" customHeight="1">
      <c r="A946" s="68"/>
      <c r="B946" s="69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71"/>
      <c r="R946" s="14"/>
      <c r="S946" s="14"/>
      <c r="T946" s="14"/>
      <c r="U946" s="14"/>
      <c r="V946" s="73"/>
      <c r="W946" s="74"/>
      <c r="X946" s="74"/>
      <c r="Y946" s="74"/>
      <c r="Z946" s="74"/>
      <c r="AA946" s="74"/>
      <c r="AB946" s="74"/>
      <c r="AC946" s="74"/>
      <c r="AD946" s="74"/>
      <c r="AE946" s="74"/>
      <c r="AF946" s="74"/>
      <c r="AG946" s="74"/>
      <c r="AH946" s="74"/>
      <c r="AI946" s="74"/>
    </row>
    <row r="947" ht="12.75" customHeight="1">
      <c r="A947" s="68"/>
      <c r="B947" s="69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71"/>
      <c r="R947" s="14"/>
      <c r="S947" s="14"/>
      <c r="T947" s="14"/>
      <c r="U947" s="14"/>
      <c r="V947" s="73"/>
      <c r="W947" s="74"/>
      <c r="X947" s="74"/>
      <c r="Y947" s="74"/>
      <c r="Z947" s="74"/>
      <c r="AA947" s="74"/>
      <c r="AB947" s="74"/>
      <c r="AC947" s="74"/>
      <c r="AD947" s="74"/>
      <c r="AE947" s="74"/>
      <c r="AF947" s="74"/>
      <c r="AG947" s="74"/>
      <c r="AH947" s="74"/>
      <c r="AI947" s="74"/>
    </row>
    <row r="948" ht="12.75" customHeight="1">
      <c r="A948" s="68"/>
      <c r="B948" s="69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71"/>
      <c r="R948" s="14"/>
      <c r="S948" s="14"/>
      <c r="T948" s="14"/>
      <c r="U948" s="14"/>
      <c r="V948" s="73"/>
      <c r="W948" s="74"/>
      <c r="X948" s="74"/>
      <c r="Y948" s="74"/>
      <c r="Z948" s="74"/>
      <c r="AA948" s="74"/>
      <c r="AB948" s="74"/>
      <c r="AC948" s="74"/>
      <c r="AD948" s="74"/>
      <c r="AE948" s="74"/>
      <c r="AF948" s="74"/>
      <c r="AG948" s="74"/>
      <c r="AH948" s="74"/>
      <c r="AI948" s="74"/>
    </row>
    <row r="949" ht="12.75" customHeight="1">
      <c r="A949" s="68"/>
      <c r="B949" s="69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71"/>
      <c r="R949" s="14"/>
      <c r="S949" s="14"/>
      <c r="T949" s="14"/>
      <c r="U949" s="14"/>
      <c r="V949" s="73"/>
      <c r="W949" s="74"/>
      <c r="X949" s="74"/>
      <c r="Y949" s="74"/>
      <c r="Z949" s="74"/>
      <c r="AA949" s="74"/>
      <c r="AB949" s="74"/>
      <c r="AC949" s="74"/>
      <c r="AD949" s="74"/>
      <c r="AE949" s="74"/>
      <c r="AF949" s="74"/>
      <c r="AG949" s="74"/>
      <c r="AH949" s="74"/>
      <c r="AI949" s="74"/>
    </row>
    <row r="950" ht="12.75" customHeight="1">
      <c r="A950" s="68"/>
      <c r="B950" s="69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71"/>
      <c r="R950" s="14"/>
      <c r="S950" s="14"/>
      <c r="T950" s="14"/>
      <c r="U950" s="14"/>
      <c r="V950" s="73"/>
      <c r="W950" s="74"/>
      <c r="X950" s="74"/>
      <c r="Y950" s="74"/>
      <c r="Z950" s="74"/>
      <c r="AA950" s="74"/>
      <c r="AB950" s="74"/>
      <c r="AC950" s="74"/>
      <c r="AD950" s="74"/>
      <c r="AE950" s="74"/>
      <c r="AF950" s="74"/>
      <c r="AG950" s="74"/>
      <c r="AH950" s="74"/>
      <c r="AI950" s="74"/>
    </row>
    <row r="951" ht="12.75" customHeight="1">
      <c r="A951" s="68"/>
      <c r="B951" s="69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71"/>
      <c r="R951" s="14"/>
      <c r="S951" s="14"/>
      <c r="T951" s="14"/>
      <c r="U951" s="14"/>
      <c r="V951" s="73"/>
      <c r="W951" s="74"/>
      <c r="X951" s="74"/>
      <c r="Y951" s="74"/>
      <c r="Z951" s="74"/>
      <c r="AA951" s="74"/>
      <c r="AB951" s="74"/>
      <c r="AC951" s="74"/>
      <c r="AD951" s="74"/>
      <c r="AE951" s="74"/>
      <c r="AF951" s="74"/>
      <c r="AG951" s="74"/>
      <c r="AH951" s="74"/>
      <c r="AI951" s="74"/>
    </row>
    <row r="952" ht="12.75" customHeight="1">
      <c r="A952" s="68"/>
      <c r="B952" s="69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71"/>
      <c r="R952" s="14"/>
      <c r="S952" s="14"/>
      <c r="T952" s="14"/>
      <c r="U952" s="14"/>
      <c r="V952" s="73"/>
      <c r="W952" s="74"/>
      <c r="X952" s="74"/>
      <c r="Y952" s="74"/>
      <c r="Z952" s="74"/>
      <c r="AA952" s="74"/>
      <c r="AB952" s="74"/>
      <c r="AC952" s="74"/>
      <c r="AD952" s="74"/>
      <c r="AE952" s="74"/>
      <c r="AF952" s="74"/>
      <c r="AG952" s="74"/>
      <c r="AH952" s="74"/>
      <c r="AI952" s="74"/>
    </row>
    <row r="953" ht="12.75" customHeight="1">
      <c r="A953" s="68"/>
      <c r="B953" s="69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71"/>
      <c r="R953" s="14"/>
      <c r="S953" s="14"/>
      <c r="T953" s="14"/>
      <c r="U953" s="14"/>
      <c r="V953" s="73"/>
      <c r="W953" s="74"/>
      <c r="X953" s="74"/>
      <c r="Y953" s="74"/>
      <c r="Z953" s="74"/>
      <c r="AA953" s="74"/>
      <c r="AB953" s="74"/>
      <c r="AC953" s="74"/>
      <c r="AD953" s="74"/>
      <c r="AE953" s="74"/>
      <c r="AF953" s="74"/>
      <c r="AG953" s="74"/>
      <c r="AH953" s="74"/>
      <c r="AI953" s="74"/>
    </row>
    <row r="954" ht="12.75" customHeight="1">
      <c r="A954" s="68"/>
      <c r="B954" s="69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71"/>
      <c r="R954" s="14"/>
      <c r="S954" s="14"/>
      <c r="T954" s="14"/>
      <c r="U954" s="14"/>
      <c r="V954" s="73"/>
      <c r="W954" s="74"/>
      <c r="X954" s="74"/>
      <c r="Y954" s="74"/>
      <c r="Z954" s="74"/>
      <c r="AA954" s="74"/>
      <c r="AB954" s="74"/>
      <c r="AC954" s="74"/>
      <c r="AD954" s="74"/>
      <c r="AE954" s="74"/>
      <c r="AF954" s="74"/>
      <c r="AG954" s="74"/>
      <c r="AH954" s="74"/>
      <c r="AI954" s="74"/>
    </row>
    <row r="955" ht="12.75" customHeight="1">
      <c r="A955" s="68"/>
      <c r="B955" s="69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71"/>
      <c r="R955" s="14"/>
      <c r="S955" s="14"/>
      <c r="T955" s="14"/>
      <c r="U955" s="14"/>
      <c r="V955" s="73"/>
      <c r="W955" s="74"/>
      <c r="X955" s="74"/>
      <c r="Y955" s="74"/>
      <c r="Z955" s="74"/>
      <c r="AA955" s="74"/>
      <c r="AB955" s="74"/>
      <c r="AC955" s="74"/>
      <c r="AD955" s="74"/>
      <c r="AE955" s="74"/>
      <c r="AF955" s="74"/>
      <c r="AG955" s="74"/>
      <c r="AH955" s="74"/>
      <c r="AI955" s="74"/>
    </row>
    <row r="956" ht="12.75" customHeight="1">
      <c r="A956" s="68"/>
      <c r="B956" s="69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71"/>
      <c r="R956" s="14"/>
      <c r="S956" s="14"/>
      <c r="T956" s="14"/>
      <c r="U956" s="14"/>
      <c r="V956" s="73"/>
      <c r="W956" s="74"/>
      <c r="X956" s="74"/>
      <c r="Y956" s="74"/>
      <c r="Z956" s="74"/>
      <c r="AA956" s="74"/>
      <c r="AB956" s="74"/>
      <c r="AC956" s="74"/>
      <c r="AD956" s="74"/>
      <c r="AE956" s="74"/>
      <c r="AF956" s="74"/>
      <c r="AG956" s="74"/>
      <c r="AH956" s="74"/>
      <c r="AI956" s="74"/>
    </row>
    <row r="957" ht="12.75" customHeight="1">
      <c r="A957" s="68"/>
      <c r="B957" s="69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71"/>
      <c r="R957" s="14"/>
      <c r="S957" s="14"/>
      <c r="T957" s="14"/>
      <c r="U957" s="14"/>
      <c r="V957" s="73"/>
      <c r="W957" s="74"/>
      <c r="X957" s="74"/>
      <c r="Y957" s="74"/>
      <c r="Z957" s="74"/>
      <c r="AA957" s="74"/>
      <c r="AB957" s="74"/>
      <c r="AC957" s="74"/>
      <c r="AD957" s="74"/>
      <c r="AE957" s="74"/>
      <c r="AF957" s="74"/>
      <c r="AG957" s="74"/>
      <c r="AH957" s="74"/>
      <c r="AI957" s="74"/>
    </row>
    <row r="958" ht="12.75" customHeight="1">
      <c r="A958" s="68"/>
      <c r="B958" s="69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71"/>
      <c r="R958" s="14"/>
      <c r="S958" s="14"/>
      <c r="T958" s="14"/>
      <c r="U958" s="14"/>
      <c r="V958" s="73"/>
      <c r="W958" s="74"/>
      <c r="X958" s="74"/>
      <c r="Y958" s="74"/>
      <c r="Z958" s="74"/>
      <c r="AA958" s="74"/>
      <c r="AB958" s="74"/>
      <c r="AC958" s="74"/>
      <c r="AD958" s="74"/>
      <c r="AE958" s="74"/>
      <c r="AF958" s="74"/>
      <c r="AG958" s="74"/>
      <c r="AH958" s="74"/>
      <c r="AI958" s="74"/>
    </row>
    <row r="959" ht="12.75" customHeight="1">
      <c r="A959" s="68"/>
      <c r="B959" s="69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71"/>
      <c r="R959" s="14"/>
      <c r="S959" s="14"/>
      <c r="T959" s="14"/>
      <c r="U959" s="14"/>
      <c r="V959" s="73"/>
      <c r="W959" s="74"/>
      <c r="X959" s="74"/>
      <c r="Y959" s="74"/>
      <c r="Z959" s="74"/>
      <c r="AA959" s="74"/>
      <c r="AB959" s="74"/>
      <c r="AC959" s="74"/>
      <c r="AD959" s="74"/>
      <c r="AE959" s="74"/>
      <c r="AF959" s="74"/>
      <c r="AG959" s="74"/>
      <c r="AH959" s="74"/>
      <c r="AI959" s="74"/>
    </row>
    <row r="960" ht="12.75" customHeight="1">
      <c r="A960" s="68"/>
      <c r="B960" s="69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71"/>
      <c r="R960" s="14"/>
      <c r="S960" s="14"/>
      <c r="T960" s="14"/>
      <c r="U960" s="14"/>
      <c r="V960" s="73"/>
      <c r="W960" s="74"/>
      <c r="X960" s="74"/>
      <c r="Y960" s="74"/>
      <c r="Z960" s="74"/>
      <c r="AA960" s="74"/>
      <c r="AB960" s="74"/>
      <c r="AC960" s="74"/>
      <c r="AD960" s="74"/>
      <c r="AE960" s="74"/>
      <c r="AF960" s="74"/>
      <c r="AG960" s="74"/>
      <c r="AH960" s="74"/>
      <c r="AI960" s="74"/>
    </row>
    <row r="961" ht="12.75" customHeight="1">
      <c r="A961" s="68"/>
      <c r="B961" s="69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71"/>
      <c r="R961" s="14"/>
      <c r="S961" s="14"/>
      <c r="T961" s="14"/>
      <c r="U961" s="14"/>
      <c r="V961" s="73"/>
      <c r="W961" s="74"/>
      <c r="X961" s="74"/>
      <c r="Y961" s="74"/>
      <c r="Z961" s="74"/>
      <c r="AA961" s="74"/>
      <c r="AB961" s="74"/>
      <c r="AC961" s="74"/>
      <c r="AD961" s="74"/>
      <c r="AE961" s="74"/>
      <c r="AF961" s="74"/>
      <c r="AG961" s="74"/>
      <c r="AH961" s="74"/>
      <c r="AI961" s="74"/>
    </row>
    <row r="962" ht="12.75" customHeight="1">
      <c r="A962" s="68"/>
      <c r="B962" s="69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71"/>
      <c r="R962" s="14"/>
      <c r="S962" s="14"/>
      <c r="T962" s="14"/>
      <c r="U962" s="14"/>
      <c r="V962" s="73"/>
      <c r="W962" s="74"/>
      <c r="X962" s="74"/>
      <c r="Y962" s="74"/>
      <c r="Z962" s="74"/>
      <c r="AA962" s="74"/>
      <c r="AB962" s="74"/>
      <c r="AC962" s="74"/>
      <c r="AD962" s="74"/>
      <c r="AE962" s="74"/>
      <c r="AF962" s="74"/>
      <c r="AG962" s="74"/>
      <c r="AH962" s="74"/>
      <c r="AI962" s="74"/>
    </row>
    <row r="963" ht="12.75" customHeight="1">
      <c r="A963" s="68"/>
      <c r="B963" s="69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71"/>
      <c r="R963" s="14"/>
      <c r="S963" s="14"/>
      <c r="T963" s="14"/>
      <c r="U963" s="14"/>
      <c r="V963" s="73"/>
      <c r="W963" s="74"/>
      <c r="X963" s="74"/>
      <c r="Y963" s="74"/>
      <c r="Z963" s="74"/>
      <c r="AA963" s="74"/>
      <c r="AB963" s="74"/>
      <c r="AC963" s="74"/>
      <c r="AD963" s="74"/>
      <c r="AE963" s="74"/>
      <c r="AF963" s="74"/>
      <c r="AG963" s="74"/>
      <c r="AH963" s="74"/>
      <c r="AI963" s="74"/>
    </row>
    <row r="964" ht="12.75" customHeight="1">
      <c r="A964" s="68"/>
      <c r="B964" s="69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71"/>
      <c r="R964" s="14"/>
      <c r="S964" s="14"/>
      <c r="T964" s="14"/>
      <c r="U964" s="14"/>
      <c r="V964" s="73"/>
      <c r="W964" s="74"/>
      <c r="X964" s="74"/>
      <c r="Y964" s="74"/>
      <c r="Z964" s="74"/>
      <c r="AA964" s="74"/>
      <c r="AB964" s="74"/>
      <c r="AC964" s="74"/>
      <c r="AD964" s="74"/>
      <c r="AE964" s="74"/>
      <c r="AF964" s="74"/>
      <c r="AG964" s="74"/>
      <c r="AH964" s="74"/>
      <c r="AI964" s="74"/>
    </row>
    <row r="965" ht="12.75" customHeight="1">
      <c r="A965" s="68"/>
      <c r="B965" s="69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71"/>
      <c r="R965" s="14"/>
      <c r="S965" s="14"/>
      <c r="T965" s="14"/>
      <c r="U965" s="14"/>
      <c r="V965" s="73"/>
      <c r="W965" s="74"/>
      <c r="X965" s="74"/>
      <c r="Y965" s="74"/>
      <c r="Z965" s="74"/>
      <c r="AA965" s="74"/>
      <c r="AB965" s="74"/>
      <c r="AC965" s="74"/>
      <c r="AD965" s="74"/>
      <c r="AE965" s="74"/>
      <c r="AF965" s="74"/>
      <c r="AG965" s="74"/>
      <c r="AH965" s="74"/>
      <c r="AI965" s="74"/>
    </row>
    <row r="966" ht="12.75" customHeight="1">
      <c r="A966" s="68"/>
      <c r="B966" s="69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71"/>
      <c r="R966" s="14"/>
      <c r="S966" s="14"/>
      <c r="T966" s="14"/>
      <c r="U966" s="14"/>
      <c r="V966" s="73"/>
      <c r="W966" s="74"/>
      <c r="X966" s="74"/>
      <c r="Y966" s="74"/>
      <c r="Z966" s="74"/>
      <c r="AA966" s="74"/>
      <c r="AB966" s="74"/>
      <c r="AC966" s="74"/>
      <c r="AD966" s="74"/>
      <c r="AE966" s="74"/>
      <c r="AF966" s="74"/>
      <c r="AG966" s="74"/>
      <c r="AH966" s="74"/>
      <c r="AI966" s="74"/>
    </row>
    <row r="967" ht="12.75" customHeight="1">
      <c r="A967" s="68"/>
      <c r="B967" s="69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71"/>
      <c r="R967" s="14"/>
      <c r="S967" s="14"/>
      <c r="T967" s="14"/>
      <c r="U967" s="14"/>
      <c r="V967" s="73"/>
      <c r="W967" s="74"/>
      <c r="X967" s="74"/>
      <c r="Y967" s="74"/>
      <c r="Z967" s="74"/>
      <c r="AA967" s="74"/>
      <c r="AB967" s="74"/>
      <c r="AC967" s="74"/>
      <c r="AD967" s="74"/>
      <c r="AE967" s="74"/>
      <c r="AF967" s="74"/>
      <c r="AG967" s="74"/>
      <c r="AH967" s="74"/>
      <c r="AI967" s="74"/>
    </row>
    <row r="968" ht="12.75" customHeight="1">
      <c r="A968" s="68"/>
      <c r="B968" s="69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71"/>
      <c r="R968" s="14"/>
      <c r="S968" s="14"/>
      <c r="T968" s="14"/>
      <c r="U968" s="14"/>
      <c r="V968" s="73"/>
      <c r="W968" s="74"/>
      <c r="X968" s="74"/>
      <c r="Y968" s="74"/>
      <c r="Z968" s="74"/>
      <c r="AA968" s="74"/>
      <c r="AB968" s="74"/>
      <c r="AC968" s="74"/>
      <c r="AD968" s="74"/>
      <c r="AE968" s="74"/>
      <c r="AF968" s="74"/>
      <c r="AG968" s="74"/>
      <c r="AH968" s="74"/>
      <c r="AI968" s="74"/>
    </row>
    <row r="969" ht="12.75" customHeight="1">
      <c r="A969" s="68"/>
      <c r="B969" s="69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71"/>
      <c r="R969" s="14"/>
      <c r="S969" s="14"/>
      <c r="T969" s="14"/>
      <c r="U969" s="14"/>
      <c r="V969" s="73"/>
      <c r="W969" s="74"/>
      <c r="X969" s="74"/>
      <c r="Y969" s="74"/>
      <c r="Z969" s="74"/>
      <c r="AA969" s="74"/>
      <c r="AB969" s="74"/>
      <c r="AC969" s="74"/>
      <c r="AD969" s="74"/>
      <c r="AE969" s="74"/>
      <c r="AF969" s="74"/>
      <c r="AG969" s="74"/>
      <c r="AH969" s="74"/>
      <c r="AI969" s="74"/>
    </row>
    <row r="970" ht="12.75" customHeight="1">
      <c r="A970" s="68"/>
      <c r="B970" s="69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71"/>
      <c r="R970" s="14"/>
      <c r="S970" s="14"/>
      <c r="T970" s="14"/>
      <c r="U970" s="14"/>
      <c r="V970" s="73"/>
      <c r="W970" s="74"/>
      <c r="X970" s="74"/>
      <c r="Y970" s="74"/>
      <c r="Z970" s="74"/>
      <c r="AA970" s="74"/>
      <c r="AB970" s="74"/>
      <c r="AC970" s="74"/>
      <c r="AD970" s="74"/>
      <c r="AE970" s="74"/>
      <c r="AF970" s="74"/>
      <c r="AG970" s="74"/>
      <c r="AH970" s="74"/>
      <c r="AI970" s="74"/>
    </row>
    <row r="971" ht="12.75" customHeight="1">
      <c r="A971" s="68"/>
      <c r="B971" s="69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71"/>
      <c r="R971" s="14"/>
      <c r="S971" s="14"/>
      <c r="T971" s="14"/>
      <c r="U971" s="14"/>
      <c r="V971" s="73"/>
      <c r="W971" s="74"/>
      <c r="X971" s="74"/>
      <c r="Y971" s="74"/>
      <c r="Z971" s="74"/>
      <c r="AA971" s="74"/>
      <c r="AB971" s="74"/>
      <c r="AC971" s="74"/>
      <c r="AD971" s="74"/>
      <c r="AE971" s="74"/>
      <c r="AF971" s="74"/>
      <c r="AG971" s="74"/>
      <c r="AH971" s="74"/>
      <c r="AI971" s="74"/>
    </row>
    <row r="972" ht="12.75" customHeight="1">
      <c r="A972" s="68"/>
      <c r="B972" s="69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71"/>
      <c r="R972" s="14"/>
      <c r="S972" s="14"/>
      <c r="T972" s="14"/>
      <c r="U972" s="14"/>
      <c r="V972" s="73"/>
      <c r="W972" s="74"/>
      <c r="X972" s="74"/>
      <c r="Y972" s="74"/>
      <c r="Z972" s="74"/>
      <c r="AA972" s="74"/>
      <c r="AB972" s="74"/>
      <c r="AC972" s="74"/>
      <c r="AD972" s="74"/>
      <c r="AE972" s="74"/>
      <c r="AF972" s="74"/>
      <c r="AG972" s="74"/>
      <c r="AH972" s="74"/>
      <c r="AI972" s="74"/>
    </row>
    <row r="973" ht="12.75" customHeight="1">
      <c r="A973" s="68"/>
      <c r="B973" s="69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71"/>
      <c r="R973" s="14"/>
      <c r="S973" s="14"/>
      <c r="T973" s="14"/>
      <c r="U973" s="14"/>
      <c r="V973" s="73"/>
      <c r="W973" s="74"/>
      <c r="X973" s="74"/>
      <c r="Y973" s="74"/>
      <c r="Z973" s="74"/>
      <c r="AA973" s="74"/>
      <c r="AB973" s="74"/>
      <c r="AC973" s="74"/>
      <c r="AD973" s="74"/>
      <c r="AE973" s="74"/>
      <c r="AF973" s="74"/>
      <c r="AG973" s="74"/>
      <c r="AH973" s="74"/>
      <c r="AI973" s="74"/>
    </row>
    <row r="974" ht="12.75" customHeight="1">
      <c r="A974" s="68"/>
      <c r="B974" s="69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71"/>
      <c r="R974" s="14"/>
      <c r="S974" s="14"/>
      <c r="T974" s="14"/>
      <c r="U974" s="14"/>
      <c r="V974" s="73"/>
      <c r="W974" s="74"/>
      <c r="X974" s="74"/>
      <c r="Y974" s="74"/>
      <c r="Z974" s="74"/>
      <c r="AA974" s="74"/>
      <c r="AB974" s="74"/>
      <c r="AC974" s="74"/>
      <c r="AD974" s="74"/>
      <c r="AE974" s="74"/>
      <c r="AF974" s="74"/>
      <c r="AG974" s="74"/>
      <c r="AH974" s="74"/>
      <c r="AI974" s="74"/>
    </row>
    <row r="975" ht="12.75" customHeight="1">
      <c r="A975" s="68"/>
      <c r="B975" s="69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71"/>
      <c r="R975" s="14"/>
      <c r="S975" s="14"/>
      <c r="T975" s="14"/>
      <c r="U975" s="14"/>
      <c r="V975" s="73"/>
      <c r="W975" s="74"/>
      <c r="X975" s="74"/>
      <c r="Y975" s="74"/>
      <c r="Z975" s="74"/>
      <c r="AA975" s="74"/>
      <c r="AB975" s="74"/>
      <c r="AC975" s="74"/>
      <c r="AD975" s="74"/>
      <c r="AE975" s="74"/>
      <c r="AF975" s="74"/>
      <c r="AG975" s="74"/>
      <c r="AH975" s="74"/>
      <c r="AI975" s="74"/>
    </row>
    <row r="976" ht="12.75" customHeight="1">
      <c r="A976" s="68"/>
      <c r="B976" s="69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71"/>
      <c r="R976" s="14"/>
      <c r="S976" s="14"/>
      <c r="T976" s="14"/>
      <c r="U976" s="14"/>
      <c r="V976" s="73"/>
      <c r="W976" s="74"/>
      <c r="X976" s="74"/>
      <c r="Y976" s="74"/>
      <c r="Z976" s="74"/>
      <c r="AA976" s="74"/>
      <c r="AB976" s="74"/>
      <c r="AC976" s="74"/>
      <c r="AD976" s="74"/>
      <c r="AE976" s="74"/>
      <c r="AF976" s="74"/>
      <c r="AG976" s="74"/>
      <c r="AH976" s="74"/>
      <c r="AI976" s="74"/>
    </row>
    <row r="977" ht="12.75" customHeight="1">
      <c r="A977" s="68"/>
      <c r="B977" s="69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71"/>
      <c r="R977" s="14"/>
      <c r="S977" s="14"/>
      <c r="T977" s="14"/>
      <c r="U977" s="14"/>
      <c r="V977" s="73"/>
      <c r="W977" s="74"/>
      <c r="X977" s="74"/>
      <c r="Y977" s="74"/>
      <c r="Z977" s="74"/>
      <c r="AA977" s="74"/>
      <c r="AB977" s="74"/>
      <c r="AC977" s="74"/>
      <c r="AD977" s="74"/>
      <c r="AE977" s="74"/>
      <c r="AF977" s="74"/>
      <c r="AG977" s="74"/>
      <c r="AH977" s="74"/>
      <c r="AI977" s="74"/>
    </row>
    <row r="978" ht="12.75" customHeight="1">
      <c r="A978" s="68"/>
      <c r="B978" s="69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71"/>
      <c r="R978" s="14"/>
      <c r="S978" s="14"/>
      <c r="T978" s="14"/>
      <c r="U978" s="14"/>
      <c r="V978" s="73"/>
      <c r="W978" s="74"/>
      <c r="X978" s="74"/>
      <c r="Y978" s="74"/>
      <c r="Z978" s="74"/>
      <c r="AA978" s="74"/>
      <c r="AB978" s="74"/>
      <c r="AC978" s="74"/>
      <c r="AD978" s="74"/>
      <c r="AE978" s="74"/>
      <c r="AF978" s="74"/>
      <c r="AG978" s="74"/>
      <c r="AH978" s="74"/>
      <c r="AI978" s="74"/>
    </row>
    <row r="979" ht="12.75" customHeight="1">
      <c r="A979" s="68"/>
      <c r="B979" s="69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71"/>
      <c r="R979" s="14"/>
      <c r="S979" s="14"/>
      <c r="T979" s="14"/>
      <c r="U979" s="14"/>
      <c r="V979" s="73"/>
      <c r="W979" s="74"/>
      <c r="X979" s="74"/>
      <c r="Y979" s="74"/>
      <c r="Z979" s="74"/>
      <c r="AA979" s="74"/>
      <c r="AB979" s="74"/>
      <c r="AC979" s="74"/>
      <c r="AD979" s="74"/>
      <c r="AE979" s="74"/>
      <c r="AF979" s="74"/>
      <c r="AG979" s="74"/>
      <c r="AH979" s="74"/>
      <c r="AI979" s="74"/>
    </row>
    <row r="980" ht="12.75" customHeight="1">
      <c r="A980" s="68"/>
      <c r="B980" s="69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71"/>
      <c r="R980" s="14"/>
      <c r="S980" s="14"/>
      <c r="T980" s="14"/>
      <c r="U980" s="14"/>
      <c r="V980" s="73"/>
      <c r="W980" s="74"/>
      <c r="X980" s="74"/>
      <c r="Y980" s="74"/>
      <c r="Z980" s="74"/>
      <c r="AA980" s="74"/>
      <c r="AB980" s="74"/>
      <c r="AC980" s="74"/>
      <c r="AD980" s="74"/>
      <c r="AE980" s="74"/>
      <c r="AF980" s="74"/>
      <c r="AG980" s="74"/>
      <c r="AH980" s="74"/>
      <c r="AI980" s="74"/>
    </row>
    <row r="981" ht="12.75" customHeight="1">
      <c r="A981" s="68"/>
      <c r="B981" s="69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71"/>
      <c r="R981" s="14"/>
      <c r="S981" s="14"/>
      <c r="T981" s="14"/>
      <c r="U981" s="14"/>
      <c r="V981" s="73"/>
      <c r="W981" s="74"/>
      <c r="X981" s="74"/>
      <c r="Y981" s="74"/>
      <c r="Z981" s="74"/>
      <c r="AA981" s="74"/>
      <c r="AB981" s="74"/>
      <c r="AC981" s="74"/>
      <c r="AD981" s="74"/>
      <c r="AE981" s="74"/>
      <c r="AF981" s="74"/>
      <c r="AG981" s="74"/>
      <c r="AH981" s="74"/>
      <c r="AI981" s="74"/>
    </row>
    <row r="982" ht="12.75" customHeight="1">
      <c r="A982" s="68"/>
      <c r="B982" s="69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71"/>
      <c r="R982" s="14"/>
      <c r="S982" s="14"/>
      <c r="T982" s="14"/>
      <c r="U982" s="14"/>
      <c r="V982" s="73"/>
      <c r="W982" s="74"/>
      <c r="X982" s="74"/>
      <c r="Y982" s="74"/>
      <c r="Z982" s="74"/>
      <c r="AA982" s="74"/>
      <c r="AB982" s="74"/>
      <c r="AC982" s="74"/>
      <c r="AD982" s="74"/>
      <c r="AE982" s="74"/>
      <c r="AF982" s="74"/>
      <c r="AG982" s="74"/>
      <c r="AH982" s="74"/>
      <c r="AI982" s="74"/>
    </row>
    <row r="983" ht="12.75" customHeight="1">
      <c r="A983" s="68"/>
      <c r="B983" s="69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71"/>
      <c r="R983" s="14"/>
      <c r="S983" s="14"/>
      <c r="T983" s="14"/>
      <c r="U983" s="14"/>
      <c r="V983" s="73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  <c r="AG983" s="74"/>
      <c r="AH983" s="74"/>
      <c r="AI983" s="74"/>
    </row>
    <row r="984" ht="12.75" customHeight="1">
      <c r="A984" s="68"/>
      <c r="B984" s="69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71"/>
      <c r="R984" s="14"/>
      <c r="S984" s="14"/>
      <c r="T984" s="14"/>
      <c r="U984" s="14"/>
      <c r="V984" s="73"/>
      <c r="W984" s="74"/>
      <c r="X984" s="74"/>
      <c r="Y984" s="74"/>
      <c r="Z984" s="74"/>
      <c r="AA984" s="74"/>
      <c r="AB984" s="74"/>
      <c r="AC984" s="74"/>
      <c r="AD984" s="74"/>
      <c r="AE984" s="74"/>
      <c r="AF984" s="74"/>
      <c r="AG984" s="74"/>
      <c r="AH984" s="74"/>
      <c r="AI984" s="74"/>
    </row>
    <row r="985" ht="12.75" customHeight="1">
      <c r="A985" s="68"/>
      <c r="B985" s="69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71"/>
      <c r="R985" s="14"/>
      <c r="S985" s="14"/>
      <c r="T985" s="14"/>
      <c r="U985" s="14"/>
      <c r="V985" s="73"/>
      <c r="W985" s="74"/>
      <c r="X985" s="74"/>
      <c r="Y985" s="74"/>
      <c r="Z985" s="74"/>
      <c r="AA985" s="74"/>
      <c r="AB985" s="74"/>
      <c r="AC985" s="74"/>
      <c r="AD985" s="74"/>
      <c r="AE985" s="74"/>
      <c r="AF985" s="74"/>
      <c r="AG985" s="74"/>
      <c r="AH985" s="74"/>
      <c r="AI985" s="74"/>
    </row>
    <row r="986" ht="12.75" customHeight="1">
      <c r="A986" s="68"/>
      <c r="B986" s="69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71"/>
      <c r="R986" s="14"/>
      <c r="S986" s="14"/>
      <c r="T986" s="14"/>
      <c r="U986" s="14"/>
      <c r="V986" s="73"/>
      <c r="W986" s="74"/>
      <c r="X986" s="74"/>
      <c r="Y986" s="74"/>
      <c r="Z986" s="74"/>
      <c r="AA986" s="74"/>
      <c r="AB986" s="74"/>
      <c r="AC986" s="74"/>
      <c r="AD986" s="74"/>
      <c r="AE986" s="74"/>
      <c r="AF986" s="74"/>
      <c r="AG986" s="74"/>
      <c r="AH986" s="74"/>
      <c r="AI986" s="74"/>
    </row>
    <row r="987" ht="12.75" customHeight="1">
      <c r="A987" s="68"/>
      <c r="B987" s="69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71"/>
      <c r="R987" s="14"/>
      <c r="S987" s="14"/>
      <c r="T987" s="14"/>
      <c r="U987" s="14"/>
      <c r="V987" s="73"/>
      <c r="W987" s="74"/>
      <c r="X987" s="74"/>
      <c r="Y987" s="74"/>
      <c r="Z987" s="74"/>
      <c r="AA987" s="74"/>
      <c r="AB987" s="74"/>
      <c r="AC987" s="74"/>
      <c r="AD987" s="74"/>
      <c r="AE987" s="74"/>
      <c r="AF987" s="74"/>
      <c r="AG987" s="74"/>
      <c r="AH987" s="74"/>
      <c r="AI987" s="74"/>
    </row>
    <row r="988" ht="12.75" customHeight="1">
      <c r="A988" s="68"/>
      <c r="B988" s="69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71"/>
      <c r="R988" s="14"/>
      <c r="S988" s="14"/>
      <c r="T988" s="14"/>
      <c r="U988" s="14"/>
      <c r="V988" s="73"/>
      <c r="W988" s="74"/>
      <c r="X988" s="74"/>
      <c r="Y988" s="74"/>
      <c r="Z988" s="74"/>
      <c r="AA988" s="74"/>
      <c r="AB988" s="74"/>
      <c r="AC988" s="74"/>
      <c r="AD988" s="74"/>
      <c r="AE988" s="74"/>
      <c r="AF988" s="74"/>
      <c r="AG988" s="74"/>
      <c r="AH988" s="74"/>
      <c r="AI988" s="74"/>
    </row>
    <row r="989" ht="12.75" customHeight="1">
      <c r="A989" s="68"/>
      <c r="B989" s="69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71"/>
      <c r="R989" s="14"/>
      <c r="S989" s="14"/>
      <c r="T989" s="14"/>
      <c r="U989" s="14"/>
      <c r="V989" s="73"/>
      <c r="W989" s="74"/>
      <c r="X989" s="74"/>
      <c r="Y989" s="74"/>
      <c r="Z989" s="74"/>
      <c r="AA989" s="74"/>
      <c r="AB989" s="74"/>
      <c r="AC989" s="74"/>
      <c r="AD989" s="74"/>
      <c r="AE989" s="74"/>
      <c r="AF989" s="74"/>
      <c r="AG989" s="74"/>
      <c r="AH989" s="74"/>
      <c r="AI989" s="74"/>
    </row>
    <row r="990" ht="12.75" customHeight="1">
      <c r="A990" s="68"/>
      <c r="B990" s="69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71"/>
      <c r="R990" s="14"/>
      <c r="S990" s="14"/>
      <c r="T990" s="14"/>
      <c r="U990" s="14"/>
      <c r="V990" s="73"/>
      <c r="W990" s="74"/>
      <c r="X990" s="74"/>
      <c r="Y990" s="74"/>
      <c r="Z990" s="74"/>
      <c r="AA990" s="74"/>
      <c r="AB990" s="74"/>
      <c r="AC990" s="74"/>
      <c r="AD990" s="74"/>
      <c r="AE990" s="74"/>
      <c r="AF990" s="74"/>
      <c r="AG990" s="74"/>
      <c r="AH990" s="74"/>
      <c r="AI990" s="74"/>
    </row>
    <row r="991" ht="12.75" customHeight="1">
      <c r="A991" s="224"/>
      <c r="B991" s="225"/>
      <c r="C991" s="226"/>
      <c r="D991" s="226"/>
      <c r="E991" s="226"/>
      <c r="F991" s="226"/>
      <c r="G991" s="226"/>
      <c r="H991" s="226"/>
      <c r="I991" s="226"/>
      <c r="J991" s="226"/>
      <c r="K991" s="226"/>
      <c r="L991" s="226"/>
      <c r="M991" s="226"/>
      <c r="N991" s="226"/>
      <c r="O991" s="226"/>
      <c r="P991" s="226"/>
      <c r="Q991" s="227"/>
      <c r="R991" s="226"/>
      <c r="S991" s="226"/>
      <c r="T991" s="226"/>
      <c r="U991" s="226"/>
      <c r="V991" s="228"/>
      <c r="W991" s="229"/>
      <c r="X991" s="229"/>
      <c r="Y991" s="229"/>
      <c r="Z991" s="229"/>
      <c r="AA991" s="229"/>
      <c r="AB991" s="229"/>
      <c r="AC991" s="229"/>
      <c r="AD991" s="229"/>
      <c r="AE991" s="229"/>
      <c r="AF991" s="229"/>
      <c r="AG991" s="229"/>
      <c r="AH991" s="229"/>
      <c r="AI991" s="229"/>
    </row>
  </sheetData>
  <mergeCells count="18">
    <mergeCell ref="E325:O325"/>
    <mergeCell ref="E326:O326"/>
    <mergeCell ref="E327:O327"/>
    <mergeCell ref="B316:D318"/>
    <mergeCell ref="E323:O323"/>
    <mergeCell ref="E324:O324"/>
    <mergeCell ref="S314:S315"/>
    <mergeCell ref="R314:R315"/>
    <mergeCell ref="E320:O320"/>
    <mergeCell ref="M321:O321"/>
    <mergeCell ref="E317:O317"/>
    <mergeCell ref="E328:O328"/>
    <mergeCell ref="B3:J3"/>
    <mergeCell ref="R8:S8"/>
    <mergeCell ref="E322:O322"/>
    <mergeCell ref="E316:O316"/>
    <mergeCell ref="E318:O318"/>
    <mergeCell ref="B5:J5"/>
  </mergeCells>
  <conditionalFormatting sqref="E10:E26 E28:E29 E31:E36 E38:E43 E45:E65 E67:E194 E196:E198 E200:E201 E203:E206 E208 E210:E222 E224:E230 E232:E234 E236:E250 E252:E265 E267 E269 E271:E281 E283:E297 E299:E307 E309:E315 F313 G314:N314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  <legacyDrawing r:id="rId2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F742"/>
  <sheetViews>
    <sheetView workbookViewId="0" showGridLines="0" defaultGridColor="1"/>
  </sheetViews>
  <sheetFormatPr defaultColWidth="10.5" defaultRowHeight="20" customHeight="1" outlineLevelRow="0" outlineLevelCol="0"/>
  <cols>
    <col min="1" max="1" width="4.21094" style="230" customWidth="1"/>
    <col min="2" max="2" width="21" style="230" customWidth="1"/>
    <col min="3" max="3" width="3.3125" style="230" customWidth="1"/>
    <col min="4" max="4" width="5.5" style="230" customWidth="1"/>
    <col min="5" max="5" width="5.42188" style="230" customWidth="1"/>
    <col min="6" max="6" width="3.3125" style="230" customWidth="1"/>
    <col min="7" max="7" width="4.5" style="230" customWidth="1"/>
    <col min="8" max="8" width="4.10156" style="230" customWidth="1"/>
    <col min="9" max="9" width="3.5" style="230" customWidth="1"/>
    <col min="10" max="10" width="3.8125" style="230" customWidth="1"/>
    <col min="11" max="11" width="3.3125" style="230" customWidth="1"/>
    <col min="12" max="12" width="3.8125" style="230" customWidth="1"/>
    <col min="13" max="14" width="3.3125" style="230" customWidth="1"/>
    <col min="15" max="15" width="3.92188" style="230" customWidth="1"/>
    <col min="16" max="16" width="4.5" style="230" customWidth="1"/>
    <col min="17" max="17" width="5.8125" style="230" customWidth="1"/>
    <col min="18" max="18" width="4.3125" style="230" customWidth="1"/>
    <col min="19" max="19" width="4.60156" style="230" customWidth="1"/>
    <col min="20" max="20" width="6.92188" style="230" customWidth="1"/>
    <col min="21" max="21" width="3.8125" style="230" customWidth="1"/>
    <col min="22" max="22" width="4.5" style="230" customWidth="1"/>
    <col min="23" max="23" width="3.3125" style="230" customWidth="1"/>
    <col min="24" max="25" width="3.92188" style="230" customWidth="1"/>
    <col min="26" max="26" width="4.5" style="230" customWidth="1"/>
    <col min="27" max="27" width="3.5" style="230" customWidth="1"/>
    <col min="28" max="28" width="2.3125" style="230" customWidth="1"/>
    <col min="29" max="29" width="4.92188" style="230" customWidth="1"/>
    <col min="30" max="30" width="4.10156" style="230" customWidth="1"/>
    <col min="31" max="31" width="3.92188" style="230" customWidth="1"/>
    <col min="32" max="32" width="4.21094" style="230" customWidth="1"/>
    <col min="33" max="256" width="10.5" style="230" customWidth="1"/>
  </cols>
  <sheetData>
    <row r="1" ht="12.75" customHeight="1">
      <c r="A1" s="231"/>
      <c r="B1" s="63"/>
      <c r="C1" s="232"/>
      <c r="D1" s="63"/>
      <c r="E1" s="232"/>
      <c r="F1" s="63"/>
      <c r="G1" s="232"/>
      <c r="H1" s="63"/>
      <c r="I1" s="232"/>
      <c r="J1" s="63"/>
      <c r="K1" s="232"/>
      <c r="L1" s="63"/>
      <c r="M1" s="232"/>
      <c r="N1" s="63"/>
      <c r="O1" s="232"/>
      <c r="P1" s="63"/>
      <c r="Q1" s="232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6"/>
    </row>
    <row r="2" ht="12.75" customHeight="1">
      <c r="A2" s="233"/>
      <c r="B2" s="14"/>
      <c r="C2" s="234"/>
      <c r="D2" s="14"/>
      <c r="E2" s="234"/>
      <c r="F2" s="14"/>
      <c r="G2" s="234"/>
      <c r="H2" s="14"/>
      <c r="I2" s="234"/>
      <c r="J2" s="14"/>
      <c r="K2" s="234"/>
      <c r="L2" s="14"/>
      <c r="M2" s="234"/>
      <c r="N2" s="14"/>
      <c r="O2" s="234"/>
      <c r="P2" s="14"/>
      <c r="Q2" s="23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73"/>
    </row>
    <row r="3" ht="12.75" customHeight="1">
      <c r="A3" s="233"/>
      <c r="B3" s="14"/>
      <c r="C3" s="234"/>
      <c r="D3" s="14"/>
      <c r="E3" s="234"/>
      <c r="F3" s="14"/>
      <c r="G3" s="234"/>
      <c r="H3" s="14"/>
      <c r="I3" s="234"/>
      <c r="J3" s="14"/>
      <c r="K3" s="234"/>
      <c r="L3" s="14"/>
      <c r="M3" s="234"/>
      <c r="N3" s="14"/>
      <c r="O3" s="234"/>
      <c r="P3" s="14"/>
      <c r="Q3" s="23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73"/>
    </row>
    <row r="4" ht="12.75" customHeight="1">
      <c r="A4" s="233"/>
      <c r="B4" s="14"/>
      <c r="C4" s="234"/>
      <c r="D4" s="14"/>
      <c r="E4" s="234"/>
      <c r="F4" s="14"/>
      <c r="G4" s="234"/>
      <c r="H4" s="14"/>
      <c r="I4" s="234"/>
      <c r="J4" s="14"/>
      <c r="K4" s="234"/>
      <c r="L4" s="14"/>
      <c r="M4" s="234"/>
      <c r="N4" s="14"/>
      <c r="O4" s="234"/>
      <c r="P4" s="14"/>
      <c r="Q4" s="23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73"/>
    </row>
    <row r="5" ht="12.75" customHeight="1">
      <c r="A5" s="233"/>
      <c r="B5" s="14"/>
      <c r="C5" s="234"/>
      <c r="D5" s="14"/>
      <c r="E5" s="234"/>
      <c r="F5" s="14"/>
      <c r="G5" s="234"/>
      <c r="H5" s="14"/>
      <c r="I5" s="234"/>
      <c r="J5" s="14"/>
      <c r="K5" s="234"/>
      <c r="L5" s="14"/>
      <c r="M5" s="234"/>
      <c r="N5" s="14"/>
      <c r="O5" s="234"/>
      <c r="P5" s="14"/>
      <c r="Q5" s="23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73"/>
    </row>
    <row r="6" ht="61" customHeight="1">
      <c r="A6" s="235"/>
      <c r="B6" s="14"/>
      <c r="C6" t="s" s="236">
        <v>591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73"/>
    </row>
    <row r="7" ht="12.75" customHeight="1">
      <c r="A7" s="233"/>
      <c r="B7" s="14"/>
      <c r="C7" s="234"/>
      <c r="D7" s="14"/>
      <c r="E7" s="234"/>
      <c r="F7" s="14"/>
      <c r="G7" s="234"/>
      <c r="H7" s="14"/>
      <c r="I7" s="234"/>
      <c r="J7" s="14"/>
      <c r="K7" s="234"/>
      <c r="L7" s="14"/>
      <c r="M7" s="234"/>
      <c r="N7" s="14"/>
      <c r="O7" s="234"/>
      <c r="P7" s="14"/>
      <c r="Q7" s="23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73"/>
    </row>
    <row r="8" ht="12.75" customHeight="1">
      <c r="A8" s="233"/>
      <c r="B8" s="14"/>
      <c r="C8" s="234"/>
      <c r="D8" s="14"/>
      <c r="E8" s="234"/>
      <c r="F8" s="14"/>
      <c r="G8" s="234"/>
      <c r="H8" s="14"/>
      <c r="I8" s="234"/>
      <c r="J8" s="14"/>
      <c r="K8" s="234"/>
      <c r="L8" s="14"/>
      <c r="M8" s="234"/>
      <c r="N8" s="14"/>
      <c r="O8" s="234"/>
      <c r="P8" s="14"/>
      <c r="Q8" s="23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73"/>
    </row>
    <row r="9" ht="31.1" customHeight="1">
      <c r="A9" s="233"/>
      <c r="B9" s="238"/>
      <c r="C9" t="s" s="239">
        <v>592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23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3"/>
    </row>
    <row r="10" ht="12.75" customHeight="1">
      <c r="A10" s="233"/>
      <c r="B10" s="14"/>
      <c r="C10" s="234"/>
      <c r="D10" s="14"/>
      <c r="E10" s="234"/>
      <c r="F10" s="14"/>
      <c r="G10" s="234"/>
      <c r="H10" s="14"/>
      <c r="I10" s="234"/>
      <c r="J10" s="14"/>
      <c r="K10" s="234"/>
      <c r="L10" s="14"/>
      <c r="M10" s="234"/>
      <c r="N10" s="14"/>
      <c r="O10" s="234"/>
      <c r="P10" s="14"/>
      <c r="Q10" s="23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73"/>
    </row>
    <row r="11" ht="12.75" customHeight="1">
      <c r="A11" s="233"/>
      <c r="B11" s="14"/>
      <c r="C11" s="234"/>
      <c r="D11" s="14"/>
      <c r="E11" s="234"/>
      <c r="F11" s="14"/>
      <c r="G11" s="234"/>
      <c r="H11" s="14"/>
      <c r="I11" s="234"/>
      <c r="J11" s="14"/>
      <c r="K11" s="234"/>
      <c r="L11" s="14"/>
      <c r="M11" s="234"/>
      <c r="N11" s="14"/>
      <c r="O11" s="234"/>
      <c r="P11" s="14"/>
      <c r="Q11" s="23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73"/>
    </row>
    <row r="12" ht="12.75" customHeight="1">
      <c r="A12" s="233"/>
      <c r="B12" s="14"/>
      <c r="C12" s="234"/>
      <c r="D12" s="14"/>
      <c r="E12" s="234"/>
      <c r="F12" s="14"/>
      <c r="G12" s="234"/>
      <c r="H12" s="14"/>
      <c r="I12" s="234"/>
      <c r="J12" s="14"/>
      <c r="K12" s="234"/>
      <c r="L12" s="14"/>
      <c r="M12" s="234"/>
      <c r="N12" s="14"/>
      <c r="O12" s="234"/>
      <c r="P12" s="14"/>
      <c r="Q12" s="23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73"/>
    </row>
    <row r="13" ht="12.75" customHeight="1">
      <c r="A13" s="233"/>
      <c r="B13" s="14"/>
      <c r="C13" s="234"/>
      <c r="D13" s="14"/>
      <c r="E13" s="234"/>
      <c r="F13" s="14"/>
      <c r="G13" s="234"/>
      <c r="H13" s="14"/>
      <c r="I13" s="234"/>
      <c r="J13" s="14"/>
      <c r="K13" s="234"/>
      <c r="L13" s="14"/>
      <c r="M13" s="234"/>
      <c r="N13" s="14"/>
      <c r="O13" s="234"/>
      <c r="P13" s="14"/>
      <c r="Q13" s="23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73"/>
    </row>
    <row r="14" ht="12.75" customHeight="1">
      <c r="A14" s="233"/>
      <c r="B14" s="14"/>
      <c r="C14" s="234"/>
      <c r="D14" s="14"/>
      <c r="E14" s="234"/>
      <c r="F14" s="14"/>
      <c r="G14" s="234"/>
      <c r="H14" s="14"/>
      <c r="I14" s="234"/>
      <c r="J14" s="14"/>
      <c r="K14" s="234"/>
      <c r="L14" s="14"/>
      <c r="M14" s="234"/>
      <c r="N14" s="14"/>
      <c r="O14" s="234"/>
      <c r="P14" s="14"/>
      <c r="Q14" s="23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73"/>
    </row>
    <row r="15" ht="12.75" customHeight="1">
      <c r="A15" s="240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73"/>
    </row>
    <row r="16" ht="12.75" customHeight="1">
      <c r="A16" s="241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t="s" s="81">
        <v>593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73"/>
    </row>
    <row r="17" ht="36.75" customHeight="1">
      <c r="A17" s="242"/>
      <c r="B17" t="s" s="82">
        <v>35</v>
      </c>
      <c r="C17" t="s" s="82">
        <v>36</v>
      </c>
      <c r="D17" t="s" s="82">
        <v>37</v>
      </c>
      <c r="E17" t="s" s="82">
        <v>594</v>
      </c>
      <c r="F17" t="s" s="82">
        <v>39</v>
      </c>
      <c r="G17" t="s" s="83">
        <v>595</v>
      </c>
      <c r="H17" t="s" s="84">
        <v>596</v>
      </c>
      <c r="I17" t="s" s="85">
        <v>597</v>
      </c>
      <c r="J17" t="s" s="86">
        <v>598</v>
      </c>
      <c r="K17" t="s" s="87">
        <v>599</v>
      </c>
      <c r="L17" t="s" s="88">
        <v>600</v>
      </c>
      <c r="M17" t="s" s="89">
        <v>601</v>
      </c>
      <c r="N17" t="s" s="82">
        <v>602</v>
      </c>
      <c r="O17" t="s" s="82">
        <v>603</v>
      </c>
      <c r="P17" t="s" s="82">
        <v>49</v>
      </c>
      <c r="Q17" t="s" s="82">
        <v>50</v>
      </c>
      <c r="R17" t="s" s="90">
        <v>51</v>
      </c>
      <c r="S17" t="s" s="91">
        <v>52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73"/>
    </row>
    <row r="18" ht="12.75" customHeight="1">
      <c r="A18" s="243"/>
      <c r="B18" t="s" s="94">
        <v>604</v>
      </c>
      <c r="C18" s="95">
        <v>10</v>
      </c>
      <c r="D18" t="s" s="96">
        <v>605</v>
      </c>
      <c r="E18" s="97">
        <v>100</v>
      </c>
      <c r="F18" s="98">
        <f>SUM(G18:O18)</f>
        <v>0</v>
      </c>
      <c r="G18" s="99"/>
      <c r="H18" s="100"/>
      <c r="I18" s="101"/>
      <c r="J18" s="102"/>
      <c r="K18" s="103"/>
      <c r="L18" s="104"/>
      <c r="M18" s="105"/>
      <c r="N18" s="106"/>
      <c r="O18" s="107"/>
      <c r="P18" s="98">
        <f>F18*C18</f>
        <v>0</v>
      </c>
      <c r="Q18" s="97">
        <f>F18*E18</f>
        <v>0</v>
      </c>
      <c r="R18" s="244">
        <v>2.365</v>
      </c>
      <c r="S18" s="110">
        <f>R18*F18</f>
        <v>0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73"/>
    </row>
    <row r="19" ht="12.75" customHeight="1">
      <c r="A19" s="243"/>
      <c r="B19" t="s" s="94">
        <v>606</v>
      </c>
      <c r="C19" s="95">
        <v>10</v>
      </c>
      <c r="D19" t="s" s="96">
        <v>607</v>
      </c>
      <c r="E19" s="97">
        <v>65</v>
      </c>
      <c r="F19" s="98">
        <f>SUM(G19:O19)</f>
        <v>0</v>
      </c>
      <c r="G19" s="99"/>
      <c r="H19" s="100"/>
      <c r="I19" s="101"/>
      <c r="J19" s="102"/>
      <c r="K19" s="103"/>
      <c r="L19" s="104"/>
      <c r="M19" s="105"/>
      <c r="N19" s="106"/>
      <c r="O19" s="107"/>
      <c r="P19" s="98">
        <f>F19*C19</f>
        <v>0</v>
      </c>
      <c r="Q19" s="97">
        <f>F19*E19</f>
        <v>0</v>
      </c>
      <c r="R19" s="244">
        <v>1.293</v>
      </c>
      <c r="S19" s="110">
        <f>R19*F19</f>
        <v>0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73"/>
    </row>
    <row r="20" ht="12.75" customHeight="1">
      <c r="A20" s="243"/>
      <c r="B20" t="s" s="94">
        <v>608</v>
      </c>
      <c r="C20" s="95">
        <v>10</v>
      </c>
      <c r="D20" t="s" s="96">
        <v>609</v>
      </c>
      <c r="E20" s="97">
        <v>95</v>
      </c>
      <c r="F20" s="98">
        <f>SUM(G20:O20)</f>
        <v>0</v>
      </c>
      <c r="G20" s="99"/>
      <c r="H20" s="100"/>
      <c r="I20" s="101"/>
      <c r="J20" s="102"/>
      <c r="K20" s="103"/>
      <c r="L20" s="104"/>
      <c r="M20" s="105"/>
      <c r="N20" s="106"/>
      <c r="O20" s="107"/>
      <c r="P20" s="98">
        <f>F20*C20</f>
        <v>0</v>
      </c>
      <c r="Q20" s="97">
        <f>F20*E20</f>
        <v>0</v>
      </c>
      <c r="R20" s="244">
        <v>2.339</v>
      </c>
      <c r="S20" s="110">
        <f>R20*F20</f>
        <v>0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73"/>
    </row>
    <row r="21" ht="12.75" customHeight="1">
      <c r="A21" s="243"/>
      <c r="B21" t="s" s="94">
        <v>610</v>
      </c>
      <c r="C21" s="95">
        <v>10</v>
      </c>
      <c r="D21" t="s" s="96">
        <v>611</v>
      </c>
      <c r="E21" s="97">
        <v>85</v>
      </c>
      <c r="F21" s="98">
        <f>SUM(G21:O21)</f>
        <v>0</v>
      </c>
      <c r="G21" s="99"/>
      <c r="H21" s="100"/>
      <c r="I21" s="101"/>
      <c r="J21" s="102"/>
      <c r="K21" s="103"/>
      <c r="L21" s="104"/>
      <c r="M21" s="105"/>
      <c r="N21" s="106"/>
      <c r="O21" s="107"/>
      <c r="P21" s="98">
        <f>F21*C21</f>
        <v>0</v>
      </c>
      <c r="Q21" s="97">
        <f>F21*E21</f>
        <v>0</v>
      </c>
      <c r="R21" s="244">
        <v>2.063</v>
      </c>
      <c r="S21" s="110">
        <f>R21*F21</f>
        <v>0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73"/>
    </row>
    <row r="22" ht="12.75" customHeight="1">
      <c r="A22" s="243"/>
      <c r="B22" t="s" s="94">
        <v>612</v>
      </c>
      <c r="C22" s="95">
        <v>10</v>
      </c>
      <c r="D22" t="s" s="96">
        <v>613</v>
      </c>
      <c r="E22" s="97">
        <v>75</v>
      </c>
      <c r="F22" s="98">
        <f>SUM(G22:O22)</f>
        <v>0</v>
      </c>
      <c r="G22" s="99"/>
      <c r="H22" s="100"/>
      <c r="I22" s="101"/>
      <c r="J22" s="102"/>
      <c r="K22" s="103"/>
      <c r="L22" s="104"/>
      <c r="M22" s="105"/>
      <c r="N22" s="106"/>
      <c r="O22" s="107"/>
      <c r="P22" s="98">
        <f>F22*C22</f>
        <v>0</v>
      </c>
      <c r="Q22" s="97">
        <f>F22*E22</f>
        <v>0</v>
      </c>
      <c r="R22" s="244">
        <v>1.441</v>
      </c>
      <c r="S22" s="110">
        <f>R22*F22</f>
        <v>0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73"/>
    </row>
    <row r="23" ht="12.75" customHeight="1">
      <c r="A23" s="243"/>
      <c r="B23" t="s" s="94">
        <v>614</v>
      </c>
      <c r="C23" s="95">
        <v>10</v>
      </c>
      <c r="D23" t="s" s="96">
        <v>615</v>
      </c>
      <c r="E23" s="97">
        <v>50</v>
      </c>
      <c r="F23" s="98">
        <f>SUM(G23:O23)</f>
        <v>0</v>
      </c>
      <c r="G23" s="99"/>
      <c r="H23" s="100"/>
      <c r="I23" s="101"/>
      <c r="J23" s="102"/>
      <c r="K23" s="103"/>
      <c r="L23" s="104"/>
      <c r="M23" s="105"/>
      <c r="N23" s="106"/>
      <c r="O23" s="107"/>
      <c r="P23" s="98">
        <f>F23*C23</f>
        <v>0</v>
      </c>
      <c r="Q23" s="97">
        <f>F23*E23</f>
        <v>0</v>
      </c>
      <c r="R23" s="244">
        <v>0.794</v>
      </c>
      <c r="S23" s="110">
        <f>R23*F23</f>
        <v>0</v>
      </c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73"/>
    </row>
    <row r="24" ht="12.75" customHeight="1">
      <c r="A24" s="243"/>
      <c r="B24" t="s" s="94">
        <v>616</v>
      </c>
      <c r="C24" s="95">
        <v>10</v>
      </c>
      <c r="D24" t="s" s="96">
        <v>617</v>
      </c>
      <c r="E24" s="97">
        <v>50</v>
      </c>
      <c r="F24" s="98">
        <f>SUM(G24:O24)</f>
        <v>0</v>
      </c>
      <c r="G24" s="99"/>
      <c r="H24" s="100"/>
      <c r="I24" s="101"/>
      <c r="J24" s="102"/>
      <c r="K24" s="103"/>
      <c r="L24" s="104"/>
      <c r="M24" s="105"/>
      <c r="N24" s="106"/>
      <c r="O24" s="107"/>
      <c r="P24" s="98">
        <f>F24*C24</f>
        <v>0</v>
      </c>
      <c r="Q24" s="97">
        <f>F24*E24</f>
        <v>0</v>
      </c>
      <c r="R24" s="244">
        <v>1.002</v>
      </c>
      <c r="S24" s="110">
        <f>R24*F24</f>
        <v>0</v>
      </c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73"/>
    </row>
    <row r="25" ht="12.75" customHeight="1">
      <c r="A25" s="243"/>
      <c r="B25" t="s" s="94">
        <v>618</v>
      </c>
      <c r="C25" s="95">
        <v>10</v>
      </c>
      <c r="D25" t="s" s="96">
        <v>619</v>
      </c>
      <c r="E25" s="97">
        <v>45</v>
      </c>
      <c r="F25" s="98">
        <f>SUM(G25:O25)</f>
        <v>0</v>
      </c>
      <c r="G25" s="99"/>
      <c r="H25" s="100"/>
      <c r="I25" s="101"/>
      <c r="J25" s="102"/>
      <c r="K25" s="103"/>
      <c r="L25" s="104"/>
      <c r="M25" s="105"/>
      <c r="N25" s="106"/>
      <c r="O25" s="107"/>
      <c r="P25" s="98">
        <f>F25*C25</f>
        <v>0</v>
      </c>
      <c r="Q25" s="97">
        <f>F25*E25</f>
        <v>0</v>
      </c>
      <c r="R25" s="244">
        <v>0.582</v>
      </c>
      <c r="S25" s="110">
        <f>R25*F25</f>
        <v>0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73"/>
    </row>
    <row r="26" ht="12.75" customHeight="1">
      <c r="A26" s="243"/>
      <c r="B26" t="s" s="94">
        <v>620</v>
      </c>
      <c r="C26" s="95">
        <v>10</v>
      </c>
      <c r="D26" t="s" s="96">
        <v>621</v>
      </c>
      <c r="E26" s="97">
        <v>75</v>
      </c>
      <c r="F26" s="98">
        <f>SUM(G26:O26)</f>
        <v>0</v>
      </c>
      <c r="G26" s="99"/>
      <c r="H26" s="100"/>
      <c r="I26" s="101"/>
      <c r="J26" s="102"/>
      <c r="K26" s="103"/>
      <c r="L26" s="104"/>
      <c r="M26" s="105"/>
      <c r="N26" s="106"/>
      <c r="O26" s="107"/>
      <c r="P26" s="98">
        <f>F26*C26</f>
        <v>0</v>
      </c>
      <c r="Q26" s="97">
        <f>F26*E26</f>
        <v>0</v>
      </c>
      <c r="R26" s="244">
        <v>1.464</v>
      </c>
      <c r="S26" s="110">
        <f>R26*F26</f>
        <v>0</v>
      </c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73"/>
    </row>
    <row r="27" ht="12.75" customHeight="1">
      <c r="A27" s="243"/>
      <c r="B27" t="s" s="94">
        <v>622</v>
      </c>
      <c r="C27" s="95">
        <v>11</v>
      </c>
      <c r="D27" t="s" s="96">
        <v>623</v>
      </c>
      <c r="E27" s="97">
        <v>45</v>
      </c>
      <c r="F27" s="98">
        <f>SUM(G27:O27)</f>
        <v>0</v>
      </c>
      <c r="G27" s="99"/>
      <c r="H27" s="100"/>
      <c r="I27" s="101"/>
      <c r="J27" s="102"/>
      <c r="K27" s="103"/>
      <c r="L27" s="104"/>
      <c r="M27" s="105"/>
      <c r="N27" s="106"/>
      <c r="O27" s="107"/>
      <c r="P27" s="98">
        <f>F27*C27</f>
        <v>0</v>
      </c>
      <c r="Q27" s="97">
        <f>F27*E27</f>
        <v>0</v>
      </c>
      <c r="R27" s="244">
        <v>0.678</v>
      </c>
      <c r="S27" s="110">
        <f>R27*F27</f>
        <v>0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73"/>
    </row>
    <row r="28" ht="12.75" customHeight="1">
      <c r="A28" s="235"/>
      <c r="B28" s="122"/>
      <c r="C28" s="122"/>
      <c r="D28" s="122"/>
      <c r="E28" s="123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3"/>
      <c r="R28" s="245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73"/>
    </row>
    <row r="29" ht="12.75" customHeight="1">
      <c r="A29" s="243"/>
      <c r="B29" t="s" s="94">
        <v>624</v>
      </c>
      <c r="C29" s="95">
        <v>7</v>
      </c>
      <c r="D29" t="s" s="96">
        <v>625</v>
      </c>
      <c r="E29" s="97">
        <v>175</v>
      </c>
      <c r="F29" s="98">
        <f>SUM(G29:O29)</f>
        <v>0</v>
      </c>
      <c r="G29" s="99"/>
      <c r="H29" s="100"/>
      <c r="I29" s="101"/>
      <c r="J29" s="102"/>
      <c r="K29" s="103"/>
      <c r="L29" s="104"/>
      <c r="M29" s="105"/>
      <c r="N29" s="106"/>
      <c r="O29" s="107"/>
      <c r="P29" s="98">
        <f>F29*C29</f>
        <v>0</v>
      </c>
      <c r="Q29" s="97">
        <f>F29*E29</f>
        <v>0</v>
      </c>
      <c r="R29" s="244">
        <v>3.436</v>
      </c>
      <c r="S29" s="110">
        <f>R29*F29</f>
        <v>0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73"/>
    </row>
    <row r="30" ht="12.75" customHeight="1">
      <c r="A30" s="243"/>
      <c r="B30" t="s" s="94">
        <v>626</v>
      </c>
      <c r="C30" s="95">
        <v>5</v>
      </c>
      <c r="D30" t="s" s="96">
        <v>627</v>
      </c>
      <c r="E30" s="97">
        <v>80</v>
      </c>
      <c r="F30" s="98">
        <f>SUM(G30:O30)</f>
        <v>0</v>
      </c>
      <c r="G30" s="99"/>
      <c r="H30" s="100"/>
      <c r="I30" s="101"/>
      <c r="J30" s="102"/>
      <c r="K30" s="103"/>
      <c r="L30" s="104"/>
      <c r="M30" s="105"/>
      <c r="N30" s="106"/>
      <c r="O30" s="107"/>
      <c r="P30" s="98">
        <f>F30*C30</f>
        <v>0</v>
      </c>
      <c r="Q30" s="97">
        <f>F30*E30</f>
        <v>0</v>
      </c>
      <c r="R30" s="244">
        <v>2.129</v>
      </c>
      <c r="S30" s="110">
        <f>R30*F30</f>
        <v>0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73"/>
    </row>
    <row r="31" ht="12.75" customHeight="1">
      <c r="A31" s="235"/>
      <c r="B31" s="122"/>
      <c r="C31" s="122"/>
      <c r="D31" s="122"/>
      <c r="E31" s="123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3"/>
      <c r="R31" s="245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73"/>
    </row>
    <row r="32" ht="12.75" customHeight="1">
      <c r="A32" t="s" s="68">
        <v>57</v>
      </c>
      <c r="B32" t="s" s="94">
        <v>628</v>
      </c>
      <c r="C32" s="95">
        <v>5</v>
      </c>
      <c r="D32" t="s" s="96">
        <v>629</v>
      </c>
      <c r="E32" s="97">
        <v>200</v>
      </c>
      <c r="F32" s="98">
        <f>SUM(G32:O32)</f>
        <v>0</v>
      </c>
      <c r="G32" s="99"/>
      <c r="H32" s="100"/>
      <c r="I32" s="101"/>
      <c r="J32" s="102"/>
      <c r="K32" s="103"/>
      <c r="L32" s="104"/>
      <c r="M32" s="105"/>
      <c r="N32" s="106"/>
      <c r="O32" s="107"/>
      <c r="P32" s="98">
        <f>F32*C32</f>
        <v>0</v>
      </c>
      <c r="Q32" s="97">
        <f>F32*E32</f>
        <v>0</v>
      </c>
      <c r="R32" s="244">
        <v>4.496</v>
      </c>
      <c r="S32" s="110">
        <f>R32*F32</f>
        <v>0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73"/>
    </row>
    <row r="33" ht="12.75" customHeight="1">
      <c r="A33" t="s" s="68">
        <v>57</v>
      </c>
      <c r="B33" t="s" s="94">
        <v>630</v>
      </c>
      <c r="C33" s="95">
        <v>5</v>
      </c>
      <c r="D33" t="s" s="96">
        <v>631</v>
      </c>
      <c r="E33" s="97">
        <v>145</v>
      </c>
      <c r="F33" s="98">
        <f>SUM(G33:O33)</f>
        <v>0</v>
      </c>
      <c r="G33" s="99"/>
      <c r="H33" s="100"/>
      <c r="I33" s="101"/>
      <c r="J33" s="102"/>
      <c r="K33" s="103"/>
      <c r="L33" s="104"/>
      <c r="M33" s="105"/>
      <c r="N33" s="106"/>
      <c r="O33" s="107"/>
      <c r="P33" s="98">
        <f>F33*C33</f>
        <v>0</v>
      </c>
      <c r="Q33" s="97">
        <f>F33*E33</f>
        <v>0</v>
      </c>
      <c r="R33" s="244">
        <v>2.981</v>
      </c>
      <c r="S33" s="110">
        <f>R33*F33</f>
        <v>0</v>
      </c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73"/>
    </row>
    <row r="34" ht="12.75" customHeight="1">
      <c r="A34" s="235"/>
      <c r="B34" s="122"/>
      <c r="C34" s="122"/>
      <c r="D34" s="122"/>
      <c r="E34" s="123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245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73"/>
    </row>
    <row r="35" ht="12.75" customHeight="1">
      <c r="A35" s="243"/>
      <c r="B35" t="s" s="94">
        <v>632</v>
      </c>
      <c r="C35" s="95">
        <v>2</v>
      </c>
      <c r="D35" t="s" s="96">
        <v>633</v>
      </c>
      <c r="E35" s="97">
        <v>180</v>
      </c>
      <c r="F35" s="98">
        <f>SUM(G35:O35)</f>
        <v>0</v>
      </c>
      <c r="G35" s="99"/>
      <c r="H35" s="100"/>
      <c r="I35" s="101"/>
      <c r="J35" s="102"/>
      <c r="K35" s="103"/>
      <c r="L35" s="104"/>
      <c r="M35" s="105"/>
      <c r="N35" s="106"/>
      <c r="O35" s="107"/>
      <c r="P35" s="98">
        <f>F35*C35</f>
        <v>0</v>
      </c>
      <c r="Q35" s="97">
        <f>F35*E35</f>
        <v>0</v>
      </c>
      <c r="R35" s="244">
        <v>4.832</v>
      </c>
      <c r="S35" s="110">
        <f>R35*F35</f>
        <v>0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73"/>
    </row>
    <row r="36" ht="12.75" customHeight="1">
      <c r="A36" s="243"/>
      <c r="B36" t="s" s="94">
        <v>634</v>
      </c>
      <c r="C36" s="95">
        <v>4</v>
      </c>
      <c r="D36" t="s" s="96">
        <v>635</v>
      </c>
      <c r="E36" s="97">
        <v>260</v>
      </c>
      <c r="F36" s="98">
        <f>SUM(G36:O36)</f>
        <v>0</v>
      </c>
      <c r="G36" s="99"/>
      <c r="H36" s="100"/>
      <c r="I36" s="101"/>
      <c r="J36" s="102"/>
      <c r="K36" s="103"/>
      <c r="L36" s="104"/>
      <c r="M36" s="105"/>
      <c r="N36" s="106"/>
      <c r="O36" s="107"/>
      <c r="P36" s="98">
        <f>F36*C36</f>
        <v>0</v>
      </c>
      <c r="Q36" s="97">
        <f>F36*E36</f>
        <v>0</v>
      </c>
      <c r="R36" s="244">
        <v>7.351</v>
      </c>
      <c r="S36" s="110">
        <f>R36*F36</f>
        <v>0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73"/>
    </row>
    <row r="37" ht="12.75" customHeight="1">
      <c r="A37" s="243"/>
      <c r="B37" t="s" s="94">
        <v>636</v>
      </c>
      <c r="C37" s="95">
        <v>3</v>
      </c>
      <c r="D37" t="s" s="96">
        <v>637</v>
      </c>
      <c r="E37" s="97">
        <v>220</v>
      </c>
      <c r="F37" s="98">
        <f>SUM(G37:O37)</f>
        <v>0</v>
      </c>
      <c r="G37" s="99"/>
      <c r="H37" s="100"/>
      <c r="I37" s="101"/>
      <c r="J37" s="102"/>
      <c r="K37" s="103"/>
      <c r="L37" s="104"/>
      <c r="M37" s="105"/>
      <c r="N37" s="106"/>
      <c r="O37" s="107"/>
      <c r="P37" s="98">
        <f>F37*C37</f>
        <v>0</v>
      </c>
      <c r="Q37" s="97">
        <f>F37*E37</f>
        <v>0</v>
      </c>
      <c r="R37" s="244">
        <v>6.377</v>
      </c>
      <c r="S37" s="110">
        <f>R37*F37</f>
        <v>0</v>
      </c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73"/>
    </row>
    <row r="38" ht="12.75" customHeight="1">
      <c r="A38" s="243"/>
      <c r="B38" t="s" s="94">
        <v>638</v>
      </c>
      <c r="C38" s="95">
        <v>4</v>
      </c>
      <c r="D38" t="s" s="96">
        <v>639</v>
      </c>
      <c r="E38" s="97">
        <v>200</v>
      </c>
      <c r="F38" s="98">
        <f>SUM(G38:O38)</f>
        <v>0</v>
      </c>
      <c r="G38" s="99"/>
      <c r="H38" s="100"/>
      <c r="I38" s="101"/>
      <c r="J38" s="102"/>
      <c r="K38" s="103"/>
      <c r="L38" s="104"/>
      <c r="M38" s="105"/>
      <c r="N38" s="106"/>
      <c r="O38" s="107"/>
      <c r="P38" s="98">
        <f>F38*C38</f>
        <v>0</v>
      </c>
      <c r="Q38" s="97">
        <f>F38*E38</f>
        <v>0</v>
      </c>
      <c r="R38" s="244">
        <v>4.582</v>
      </c>
      <c r="S38" s="110">
        <f>R38*F38</f>
        <v>0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73"/>
    </row>
    <row r="39" ht="12.75" customHeight="1">
      <c r="A39" s="243"/>
      <c r="B39" t="s" s="94">
        <v>640</v>
      </c>
      <c r="C39" s="95">
        <v>4</v>
      </c>
      <c r="D39" t="s" s="96">
        <v>641</v>
      </c>
      <c r="E39" s="97">
        <v>185</v>
      </c>
      <c r="F39" s="98">
        <f>SUM(G39:O39)</f>
        <v>0</v>
      </c>
      <c r="G39" s="99"/>
      <c r="H39" s="100"/>
      <c r="I39" s="101"/>
      <c r="J39" s="102"/>
      <c r="K39" s="103"/>
      <c r="L39" s="104"/>
      <c r="M39" s="105"/>
      <c r="N39" s="106"/>
      <c r="O39" s="107"/>
      <c r="P39" s="98">
        <f>F39*C39</f>
        <v>0</v>
      </c>
      <c r="Q39" s="97">
        <f>F39*E39</f>
        <v>0</v>
      </c>
      <c r="R39" s="244">
        <v>4.073</v>
      </c>
      <c r="S39" s="110">
        <f>R39*F39</f>
        <v>0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73"/>
    </row>
    <row r="40" ht="12.75" customHeight="1">
      <c r="A40" s="243"/>
      <c r="B40" t="s" s="94">
        <v>642</v>
      </c>
      <c r="C40" s="95">
        <v>4</v>
      </c>
      <c r="D40" t="s" s="96">
        <v>643</v>
      </c>
      <c r="E40" s="97">
        <v>210</v>
      </c>
      <c r="F40" s="98">
        <f>SUM(G40:O40)</f>
        <v>0</v>
      </c>
      <c r="G40" s="99"/>
      <c r="H40" s="100"/>
      <c r="I40" s="101"/>
      <c r="J40" s="102"/>
      <c r="K40" s="103"/>
      <c r="L40" s="104"/>
      <c r="M40" s="105"/>
      <c r="N40" s="106"/>
      <c r="O40" s="107"/>
      <c r="P40" s="98">
        <f>F40*C40</f>
        <v>0</v>
      </c>
      <c r="Q40" s="97">
        <f>F40*E40</f>
        <v>0</v>
      </c>
      <c r="R40" s="244">
        <v>5.695</v>
      </c>
      <c r="S40" s="110">
        <f>R40*F40</f>
        <v>0</v>
      </c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73"/>
    </row>
    <row r="41" ht="12.75" customHeight="1">
      <c r="A41" s="243"/>
      <c r="B41" t="s" s="94">
        <v>644</v>
      </c>
      <c r="C41" s="95">
        <v>4</v>
      </c>
      <c r="D41" t="s" s="96">
        <v>645</v>
      </c>
      <c r="E41" s="97">
        <v>200</v>
      </c>
      <c r="F41" s="98">
        <f>SUM(G41:O41)</f>
        <v>0</v>
      </c>
      <c r="G41" s="99"/>
      <c r="H41" s="100"/>
      <c r="I41" s="101"/>
      <c r="J41" s="102"/>
      <c r="K41" s="103"/>
      <c r="L41" s="104"/>
      <c r="M41" s="105"/>
      <c r="N41" s="106"/>
      <c r="O41" s="107"/>
      <c r="P41" s="98">
        <f>F41*C41</f>
        <v>0</v>
      </c>
      <c r="Q41" s="97">
        <f>F41*E41</f>
        <v>0</v>
      </c>
      <c r="R41" s="244">
        <v>5.291</v>
      </c>
      <c r="S41" s="110">
        <f>R41*F41</f>
        <v>0</v>
      </c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73"/>
    </row>
    <row r="42" ht="12.75" customHeight="1">
      <c r="A42" s="243"/>
      <c r="B42" t="s" s="94">
        <v>646</v>
      </c>
      <c r="C42" s="95">
        <v>5</v>
      </c>
      <c r="D42" t="s" s="96">
        <v>647</v>
      </c>
      <c r="E42" s="97">
        <v>190</v>
      </c>
      <c r="F42" s="98">
        <f>SUM(G42:O42)</f>
        <v>0</v>
      </c>
      <c r="G42" s="99"/>
      <c r="H42" s="100"/>
      <c r="I42" s="101"/>
      <c r="J42" s="102"/>
      <c r="K42" s="103"/>
      <c r="L42" s="104"/>
      <c r="M42" s="105"/>
      <c r="N42" s="106"/>
      <c r="O42" s="107"/>
      <c r="P42" s="98">
        <f>F42*C42</f>
        <v>0</v>
      </c>
      <c r="Q42" s="97">
        <f>F42*E42</f>
        <v>0</v>
      </c>
      <c r="R42" s="244">
        <v>4.179</v>
      </c>
      <c r="S42" s="110">
        <f>R42*F42</f>
        <v>0</v>
      </c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73"/>
    </row>
    <row r="43" ht="12.75" customHeight="1">
      <c r="A43" s="243"/>
      <c r="B43" t="s" s="94">
        <v>648</v>
      </c>
      <c r="C43" s="95">
        <v>5</v>
      </c>
      <c r="D43" t="s" s="96">
        <v>649</v>
      </c>
      <c r="E43" s="97">
        <v>140</v>
      </c>
      <c r="F43" s="98">
        <f>SUM(G43:O43)</f>
        <v>0</v>
      </c>
      <c r="G43" s="99"/>
      <c r="H43" s="100"/>
      <c r="I43" s="101"/>
      <c r="J43" s="102"/>
      <c r="K43" s="103"/>
      <c r="L43" s="104"/>
      <c r="M43" s="105"/>
      <c r="N43" s="106"/>
      <c r="O43" s="107"/>
      <c r="P43" s="98">
        <f>F43*C43</f>
        <v>0</v>
      </c>
      <c r="Q43" s="97">
        <f>F43*E43</f>
        <v>0</v>
      </c>
      <c r="R43" s="244">
        <v>3.431</v>
      </c>
      <c r="S43" s="110">
        <f>R43*F43</f>
        <v>0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73"/>
    </row>
    <row r="44" ht="12.75" customHeight="1">
      <c r="A44" s="243"/>
      <c r="B44" t="s" s="94">
        <v>321</v>
      </c>
      <c r="C44" s="95">
        <v>5</v>
      </c>
      <c r="D44" t="s" s="96">
        <v>650</v>
      </c>
      <c r="E44" s="97">
        <v>205</v>
      </c>
      <c r="F44" s="98">
        <f>SUM(G44:O44)</f>
        <v>0</v>
      </c>
      <c r="G44" s="99"/>
      <c r="H44" s="100"/>
      <c r="I44" s="101"/>
      <c r="J44" s="102"/>
      <c r="K44" s="103"/>
      <c r="L44" s="104"/>
      <c r="M44" s="105"/>
      <c r="N44" s="106"/>
      <c r="O44" s="107"/>
      <c r="P44" s="98">
        <f>F44*C44</f>
        <v>0</v>
      </c>
      <c r="Q44" s="97">
        <f>F44*E44</f>
        <v>0</v>
      </c>
      <c r="R44" s="244">
        <v>5.69</v>
      </c>
      <c r="S44" s="110">
        <f>R44*F44</f>
        <v>0</v>
      </c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73"/>
    </row>
    <row r="45" ht="12.75" customHeight="1">
      <c r="A45" s="243"/>
      <c r="B45" t="s" s="94">
        <v>323</v>
      </c>
      <c r="C45" s="95">
        <v>5</v>
      </c>
      <c r="D45" t="s" s="96">
        <v>651</v>
      </c>
      <c r="E45" s="97">
        <v>205</v>
      </c>
      <c r="F45" s="98">
        <f>SUM(G45:O45)</f>
        <v>0</v>
      </c>
      <c r="G45" s="99"/>
      <c r="H45" s="100"/>
      <c r="I45" s="101"/>
      <c r="J45" s="102"/>
      <c r="K45" s="103"/>
      <c r="L45" s="104"/>
      <c r="M45" s="105"/>
      <c r="N45" s="106"/>
      <c r="O45" s="107"/>
      <c r="P45" s="98">
        <f>F45*C45</f>
        <v>0</v>
      </c>
      <c r="Q45" s="97">
        <f>F45*E45</f>
        <v>0</v>
      </c>
      <c r="R45" s="244">
        <v>6.459</v>
      </c>
      <c r="S45" s="110">
        <f>R45*F45</f>
        <v>0</v>
      </c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73"/>
    </row>
    <row r="46" ht="12.75" customHeight="1">
      <c r="A46" s="243"/>
      <c r="B46" t="s" s="94">
        <v>652</v>
      </c>
      <c r="C46" s="95">
        <v>10</v>
      </c>
      <c r="D46" t="s" s="96">
        <v>653</v>
      </c>
      <c r="E46" s="97">
        <v>205</v>
      </c>
      <c r="F46" s="98">
        <f>SUM(G46:O46)</f>
        <v>0</v>
      </c>
      <c r="G46" s="99"/>
      <c r="H46" s="100"/>
      <c r="I46" s="101"/>
      <c r="J46" s="102"/>
      <c r="K46" s="103"/>
      <c r="L46" s="104"/>
      <c r="M46" s="105"/>
      <c r="N46" s="106"/>
      <c r="O46" s="107"/>
      <c r="P46" s="98">
        <f>F46*C46</f>
        <v>0</v>
      </c>
      <c r="Q46" s="97">
        <f>F46*E46</f>
        <v>0</v>
      </c>
      <c r="R46" s="244">
        <v>6.091</v>
      </c>
      <c r="S46" s="110">
        <f>R46*F46</f>
        <v>0</v>
      </c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73"/>
    </row>
    <row r="47" ht="12.75" customHeight="1">
      <c r="A47" t="s" s="68">
        <v>57</v>
      </c>
      <c r="B47" t="s" s="94">
        <v>654</v>
      </c>
      <c r="C47" s="95">
        <v>5</v>
      </c>
      <c r="D47" t="s" s="96">
        <v>655</v>
      </c>
      <c r="E47" s="97">
        <v>70</v>
      </c>
      <c r="F47" s="98">
        <f>SUM(G47:O47)</f>
        <v>0</v>
      </c>
      <c r="G47" s="99"/>
      <c r="H47" s="100"/>
      <c r="I47" s="101"/>
      <c r="J47" s="102"/>
      <c r="K47" s="103"/>
      <c r="L47" s="104"/>
      <c r="M47" s="105"/>
      <c r="N47" s="106"/>
      <c r="O47" s="107"/>
      <c r="P47" s="98">
        <f>F47*C47</f>
        <v>0</v>
      </c>
      <c r="Q47" s="97">
        <f>F47*E47</f>
        <v>0</v>
      </c>
      <c r="R47" s="244">
        <v>1.93</v>
      </c>
      <c r="S47" s="110">
        <f>R47*F47</f>
        <v>0</v>
      </c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73"/>
    </row>
    <row r="48" ht="12.75" customHeight="1">
      <c r="A48" s="243"/>
      <c r="B48" t="s" s="94">
        <v>656</v>
      </c>
      <c r="C48" s="95">
        <v>2</v>
      </c>
      <c r="D48" t="s" s="96">
        <v>657</v>
      </c>
      <c r="E48" s="97">
        <v>85</v>
      </c>
      <c r="F48" s="98">
        <f>SUM(G48:O48)</f>
        <v>0</v>
      </c>
      <c r="G48" s="99"/>
      <c r="H48" s="100"/>
      <c r="I48" s="101"/>
      <c r="J48" s="102"/>
      <c r="K48" s="103"/>
      <c r="L48" s="104"/>
      <c r="M48" s="105"/>
      <c r="N48" s="106"/>
      <c r="O48" s="107"/>
      <c r="P48" s="98">
        <f>F48*C48</f>
        <v>0</v>
      </c>
      <c r="Q48" s="97">
        <f>F48*E48</f>
        <v>0</v>
      </c>
      <c r="R48" s="244">
        <v>1.697</v>
      </c>
      <c r="S48" s="110">
        <f>R48*F48</f>
        <v>0</v>
      </c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73"/>
    </row>
    <row r="49" ht="12.75" customHeight="1">
      <c r="A49" s="243"/>
      <c r="B49" t="s" s="94">
        <v>658</v>
      </c>
      <c r="C49" s="95">
        <v>10</v>
      </c>
      <c r="D49" t="s" s="96">
        <v>659</v>
      </c>
      <c r="E49" s="97">
        <v>65</v>
      </c>
      <c r="F49" s="98">
        <f>SUM(G49:O49)</f>
        <v>0</v>
      </c>
      <c r="G49" s="99"/>
      <c r="H49" s="100"/>
      <c r="I49" s="101"/>
      <c r="J49" s="102"/>
      <c r="K49" s="103"/>
      <c r="L49" s="104"/>
      <c r="M49" s="105"/>
      <c r="N49" s="106"/>
      <c r="O49" s="107"/>
      <c r="P49" s="98">
        <f>F49*C49</f>
        <v>0</v>
      </c>
      <c r="Q49" s="97">
        <f>F49*E49</f>
        <v>0</v>
      </c>
      <c r="R49" s="244">
        <v>1.143</v>
      </c>
      <c r="S49" s="110">
        <f>R49*F49</f>
        <v>0</v>
      </c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73"/>
    </row>
    <row r="50" ht="12.75" customHeight="1">
      <c r="A50" s="235"/>
      <c r="B50" s="122"/>
      <c r="C50" s="122"/>
      <c r="D50" s="122"/>
      <c r="E50" s="123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3"/>
      <c r="R50" s="245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73"/>
    </row>
    <row r="51" ht="12.75" customHeight="1">
      <c r="A51" s="243"/>
      <c r="B51" t="s" s="94">
        <v>660</v>
      </c>
      <c r="C51" s="95">
        <v>3</v>
      </c>
      <c r="D51" t="s" s="96">
        <v>661</v>
      </c>
      <c r="E51" s="97">
        <v>200</v>
      </c>
      <c r="F51" s="98">
        <f>SUM(G51:O51)</f>
        <v>0</v>
      </c>
      <c r="G51" s="99"/>
      <c r="H51" s="100"/>
      <c r="I51" s="101"/>
      <c r="J51" s="102"/>
      <c r="K51" s="103"/>
      <c r="L51" s="104"/>
      <c r="M51" s="105"/>
      <c r="N51" s="106"/>
      <c r="O51" s="107"/>
      <c r="P51" s="98">
        <f>F51*C51</f>
        <v>0</v>
      </c>
      <c r="Q51" s="97">
        <f>F51*E51</f>
        <v>0</v>
      </c>
      <c r="R51" s="244">
        <v>5.545</v>
      </c>
      <c r="S51" s="110">
        <f>R51*F51</f>
        <v>0</v>
      </c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73"/>
    </row>
    <row r="52" ht="12.75" customHeight="1">
      <c r="A52" s="243"/>
      <c r="B52" t="s" s="94">
        <v>662</v>
      </c>
      <c r="C52" s="95">
        <v>5</v>
      </c>
      <c r="D52" t="s" s="96">
        <v>663</v>
      </c>
      <c r="E52" s="97">
        <v>215</v>
      </c>
      <c r="F52" s="98">
        <f>SUM(G52:O52)</f>
        <v>0</v>
      </c>
      <c r="G52" s="99"/>
      <c r="H52" s="100"/>
      <c r="I52" s="101"/>
      <c r="J52" s="102"/>
      <c r="K52" s="103"/>
      <c r="L52" s="104"/>
      <c r="M52" s="105"/>
      <c r="N52" s="106"/>
      <c r="O52" s="107"/>
      <c r="P52" s="98">
        <f>F52*C52</f>
        <v>0</v>
      </c>
      <c r="Q52" s="97">
        <f>F52*E52</f>
        <v>0</v>
      </c>
      <c r="R52" s="244">
        <v>6.122</v>
      </c>
      <c r="S52" s="110">
        <f>R52*F52</f>
        <v>0</v>
      </c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73"/>
    </row>
    <row r="53" ht="12.75" customHeight="1">
      <c r="A53" s="243"/>
      <c r="B53" t="s" s="94">
        <v>664</v>
      </c>
      <c r="C53" s="95">
        <v>4</v>
      </c>
      <c r="D53" t="s" s="96">
        <v>665</v>
      </c>
      <c r="E53" s="97">
        <v>125</v>
      </c>
      <c r="F53" s="98">
        <f>SUM(G53:O53)</f>
        <v>0</v>
      </c>
      <c r="G53" s="99"/>
      <c r="H53" s="100"/>
      <c r="I53" s="101"/>
      <c r="J53" s="102"/>
      <c r="K53" s="103"/>
      <c r="L53" s="104"/>
      <c r="M53" s="105"/>
      <c r="N53" s="106"/>
      <c r="O53" s="107"/>
      <c r="P53" s="98">
        <f>F53*C53</f>
        <v>0</v>
      </c>
      <c r="Q53" s="97">
        <f>F53*E53</f>
        <v>0</v>
      </c>
      <c r="R53" s="244">
        <v>2.943</v>
      </c>
      <c r="S53" s="110">
        <f>R53*F53</f>
        <v>0</v>
      </c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73"/>
    </row>
    <row r="54" ht="12.75" customHeight="1">
      <c r="A54" s="243"/>
      <c r="B54" t="s" s="94">
        <v>666</v>
      </c>
      <c r="C54" s="95">
        <v>11</v>
      </c>
      <c r="D54" t="s" s="96">
        <v>667</v>
      </c>
      <c r="E54" s="97">
        <v>75</v>
      </c>
      <c r="F54" s="98">
        <f>SUM(G54:O54)</f>
        <v>0</v>
      </c>
      <c r="G54" s="99"/>
      <c r="H54" s="100"/>
      <c r="I54" s="101"/>
      <c r="J54" s="102"/>
      <c r="K54" s="103"/>
      <c r="L54" s="104"/>
      <c r="M54" s="105"/>
      <c r="N54" s="106"/>
      <c r="O54" s="107"/>
      <c r="P54" s="98">
        <f>F54*C54</f>
        <v>0</v>
      </c>
      <c r="Q54" s="97">
        <f>F54*E54</f>
        <v>0</v>
      </c>
      <c r="R54" s="244">
        <v>1.405</v>
      </c>
      <c r="S54" s="110">
        <f>R54*F54</f>
        <v>0</v>
      </c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73"/>
    </row>
    <row r="55" ht="12.75" customHeight="1">
      <c r="A55" s="235"/>
      <c r="B55" s="122"/>
      <c r="C55" s="122"/>
      <c r="D55" s="122"/>
      <c r="E55" s="123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3"/>
      <c r="R55" s="245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73"/>
    </row>
    <row r="56" ht="12.75" customHeight="1">
      <c r="A56" s="243"/>
      <c r="B56" t="s" s="94">
        <v>668</v>
      </c>
      <c r="C56" s="95">
        <v>3</v>
      </c>
      <c r="D56" t="s" s="96">
        <v>669</v>
      </c>
      <c r="E56" s="97">
        <v>215</v>
      </c>
      <c r="F56" s="98">
        <f>SUM(G56:O56)</f>
        <v>0</v>
      </c>
      <c r="G56" s="99"/>
      <c r="H56" s="100"/>
      <c r="I56" s="101"/>
      <c r="J56" s="102"/>
      <c r="K56" s="103"/>
      <c r="L56" s="104"/>
      <c r="M56" s="105"/>
      <c r="N56" s="106"/>
      <c r="O56" s="107"/>
      <c r="P56" s="98">
        <f>F56*C56</f>
        <v>0</v>
      </c>
      <c r="Q56" s="97">
        <f>F56*E56</f>
        <v>0</v>
      </c>
      <c r="R56" s="244">
        <v>5.69</v>
      </c>
      <c r="S56" s="110">
        <f>R56*F56</f>
        <v>0</v>
      </c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73"/>
    </row>
    <row r="57" ht="12.75" customHeight="1">
      <c r="A57" s="243"/>
      <c r="B57" t="s" s="94">
        <v>670</v>
      </c>
      <c r="C57" s="95">
        <v>4</v>
      </c>
      <c r="D57" t="s" s="96">
        <v>671</v>
      </c>
      <c r="E57" s="97">
        <v>170</v>
      </c>
      <c r="F57" s="98">
        <f>SUM(G57:O57)</f>
        <v>0</v>
      </c>
      <c r="G57" s="99"/>
      <c r="H57" s="100"/>
      <c r="I57" s="101"/>
      <c r="J57" s="102"/>
      <c r="K57" s="103"/>
      <c r="L57" s="104"/>
      <c r="M57" s="105"/>
      <c r="N57" s="106"/>
      <c r="O57" s="107"/>
      <c r="P57" s="98">
        <f>F57*C57</f>
        <v>0</v>
      </c>
      <c r="Q57" s="97">
        <f>F57*E57</f>
        <v>0</v>
      </c>
      <c r="R57" s="244">
        <v>4.037</v>
      </c>
      <c r="S57" s="110">
        <f>R57*F57</f>
        <v>0</v>
      </c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73"/>
    </row>
    <row r="58" ht="12.75" customHeight="1">
      <c r="A58" s="235"/>
      <c r="B58" s="122"/>
      <c r="C58" s="122"/>
      <c r="D58" s="122"/>
      <c r="E58" s="123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3"/>
      <c r="R58" s="245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73"/>
    </row>
    <row r="59" ht="12.75" customHeight="1">
      <c r="A59" t="s" s="68">
        <v>57</v>
      </c>
      <c r="B59" t="s" s="94">
        <v>672</v>
      </c>
      <c r="C59" s="95">
        <v>2</v>
      </c>
      <c r="D59" t="s" s="96">
        <v>673</v>
      </c>
      <c r="E59" s="97">
        <v>160</v>
      </c>
      <c r="F59" s="98">
        <f>SUM(G59:O59)</f>
        <v>0</v>
      </c>
      <c r="G59" s="99"/>
      <c r="H59" s="100"/>
      <c r="I59" s="101"/>
      <c r="J59" s="102"/>
      <c r="K59" s="103"/>
      <c r="L59" s="104"/>
      <c r="M59" s="105"/>
      <c r="N59" s="106"/>
      <c r="O59" s="107"/>
      <c r="P59" s="98">
        <f>F59*C59</f>
        <v>0</v>
      </c>
      <c r="Q59" s="97">
        <f>F59*E59</f>
        <v>0</v>
      </c>
      <c r="R59" s="244">
        <v>4.077</v>
      </c>
      <c r="S59" s="110">
        <f>R59*F59</f>
        <v>0</v>
      </c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73"/>
    </row>
    <row r="60" ht="12.75" customHeight="1">
      <c r="A60" t="s" s="68">
        <v>57</v>
      </c>
      <c r="B60" t="s" s="94">
        <v>674</v>
      </c>
      <c r="C60" s="95">
        <v>5</v>
      </c>
      <c r="D60" t="s" s="96">
        <v>675</v>
      </c>
      <c r="E60" s="97">
        <v>145</v>
      </c>
      <c r="F60" s="98">
        <f>SUM(G60:O60)</f>
        <v>0</v>
      </c>
      <c r="G60" s="99"/>
      <c r="H60" s="100"/>
      <c r="I60" s="101"/>
      <c r="J60" s="102"/>
      <c r="K60" s="103"/>
      <c r="L60" s="104"/>
      <c r="M60" s="105"/>
      <c r="N60" s="106"/>
      <c r="O60" s="107"/>
      <c r="P60" s="98">
        <f>F60*C60</f>
        <v>0</v>
      </c>
      <c r="Q60" s="97">
        <f>F60*E60</f>
        <v>0</v>
      </c>
      <c r="R60" s="244">
        <v>3.81</v>
      </c>
      <c r="S60" s="110">
        <f>R60*F60</f>
        <v>0</v>
      </c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73"/>
    </row>
    <row r="61" ht="12.75" customHeight="1">
      <c r="A61" s="243"/>
      <c r="B61" t="s" s="94">
        <v>676</v>
      </c>
      <c r="C61" s="95">
        <v>5</v>
      </c>
      <c r="D61" t="s" s="96">
        <v>677</v>
      </c>
      <c r="E61" s="97">
        <v>155</v>
      </c>
      <c r="F61" s="98">
        <f>SUM(G61:O61)</f>
        <v>0</v>
      </c>
      <c r="G61" s="99"/>
      <c r="H61" s="100"/>
      <c r="I61" s="101"/>
      <c r="J61" s="102"/>
      <c r="K61" s="103"/>
      <c r="L61" s="104"/>
      <c r="M61" s="105"/>
      <c r="N61" s="106"/>
      <c r="O61" s="107"/>
      <c r="P61" s="98">
        <f>F61*C61</f>
        <v>0</v>
      </c>
      <c r="Q61" s="97">
        <f>F61*E61</f>
        <v>0</v>
      </c>
      <c r="R61" s="244">
        <v>3.238</v>
      </c>
      <c r="S61" s="110">
        <f>R61*F61</f>
        <v>0</v>
      </c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73"/>
    </row>
    <row r="62" ht="12.75" customHeight="1">
      <c r="A62" t="s" s="68">
        <v>57</v>
      </c>
      <c r="B62" t="s" s="94">
        <v>678</v>
      </c>
      <c r="C62" s="95">
        <v>5</v>
      </c>
      <c r="D62" t="s" s="96">
        <v>679</v>
      </c>
      <c r="E62" s="97">
        <v>150</v>
      </c>
      <c r="F62" s="98">
        <f>SUM(G62:O62)</f>
        <v>0</v>
      </c>
      <c r="G62" s="99"/>
      <c r="H62" s="100"/>
      <c r="I62" s="101"/>
      <c r="J62" s="102"/>
      <c r="K62" s="103"/>
      <c r="L62" s="104"/>
      <c r="M62" s="105"/>
      <c r="N62" s="106"/>
      <c r="O62" s="107"/>
      <c r="P62" s="98">
        <f>F62*C62</f>
        <v>0</v>
      </c>
      <c r="Q62" s="97">
        <f>F62*E62</f>
        <v>0</v>
      </c>
      <c r="R62" s="244">
        <v>3.139</v>
      </c>
      <c r="S62" s="110">
        <f>R62*F62</f>
        <v>0</v>
      </c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73"/>
    </row>
    <row r="63" ht="12.75" customHeight="1">
      <c r="A63" s="243"/>
      <c r="B63" t="s" s="94">
        <v>680</v>
      </c>
      <c r="C63" s="95">
        <v>5</v>
      </c>
      <c r="D63" t="s" s="96">
        <v>681</v>
      </c>
      <c r="E63" s="97">
        <v>125</v>
      </c>
      <c r="F63" s="98">
        <f>SUM(G63:O63)</f>
        <v>0</v>
      </c>
      <c r="G63" s="99"/>
      <c r="H63" s="100"/>
      <c r="I63" s="101"/>
      <c r="J63" s="102"/>
      <c r="K63" s="103"/>
      <c r="L63" s="104"/>
      <c r="M63" s="105"/>
      <c r="N63" s="106"/>
      <c r="O63" s="107"/>
      <c r="P63" s="98">
        <f>F63*C63</f>
        <v>0</v>
      </c>
      <c r="Q63" s="97">
        <f>F63*E63</f>
        <v>0</v>
      </c>
      <c r="R63" s="244">
        <v>3.066</v>
      </c>
      <c r="S63" s="110">
        <f>R63*F63</f>
        <v>0</v>
      </c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73"/>
    </row>
    <row r="64" ht="12.75" customHeight="1">
      <c r="A64" s="243"/>
      <c r="B64" t="s" s="94">
        <v>682</v>
      </c>
      <c r="C64" s="95">
        <v>5</v>
      </c>
      <c r="D64" t="s" s="96">
        <v>683</v>
      </c>
      <c r="E64" s="97">
        <v>120</v>
      </c>
      <c r="F64" s="98">
        <f>SUM(G64:O64)</f>
        <v>0</v>
      </c>
      <c r="G64" s="99"/>
      <c r="H64" s="100"/>
      <c r="I64" s="101"/>
      <c r="J64" s="102"/>
      <c r="K64" s="103"/>
      <c r="L64" s="104"/>
      <c r="M64" s="105"/>
      <c r="N64" s="106"/>
      <c r="O64" s="107"/>
      <c r="P64" s="98">
        <f>F64*C64</f>
        <v>0</v>
      </c>
      <c r="Q64" s="97">
        <f>F64*E64</f>
        <v>0</v>
      </c>
      <c r="R64" s="244">
        <v>3.578</v>
      </c>
      <c r="S64" s="110">
        <f>R64*F64</f>
        <v>0</v>
      </c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73"/>
    </row>
    <row r="65" ht="12.75" customHeight="1">
      <c r="A65" s="243"/>
      <c r="B65" t="s" s="94">
        <v>684</v>
      </c>
      <c r="C65" s="95">
        <v>5</v>
      </c>
      <c r="D65" t="s" s="96">
        <v>685</v>
      </c>
      <c r="E65" s="97">
        <v>80</v>
      </c>
      <c r="F65" s="98">
        <f>SUM(G65:O65)</f>
        <v>0</v>
      </c>
      <c r="G65" s="99"/>
      <c r="H65" s="100"/>
      <c r="I65" s="101"/>
      <c r="J65" s="102"/>
      <c r="K65" s="103"/>
      <c r="L65" s="104"/>
      <c r="M65" s="105"/>
      <c r="N65" s="106"/>
      <c r="O65" s="107"/>
      <c r="P65" s="98">
        <f>F65*C65</f>
        <v>0</v>
      </c>
      <c r="Q65" s="97">
        <f>F65*E65</f>
        <v>0</v>
      </c>
      <c r="R65" s="244">
        <v>2.249</v>
      </c>
      <c r="S65" s="110">
        <f>R65*F65</f>
        <v>0</v>
      </c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73"/>
    </row>
    <row r="66" ht="11.1" customHeight="1">
      <c r="A66" s="246"/>
      <c r="B66" s="161"/>
      <c r="C66" s="162"/>
      <c r="D66" s="162"/>
      <c r="E66" s="163"/>
      <c r="F66" s="98"/>
      <c r="G66" s="164"/>
      <c r="H66" s="164"/>
      <c r="I66" s="107"/>
      <c r="J66" s="164"/>
      <c r="K66" s="164"/>
      <c r="L66" s="164"/>
      <c r="M66" s="164"/>
      <c r="N66" s="164"/>
      <c r="O66" s="107"/>
      <c r="P66" s="98"/>
      <c r="Q66" s="247"/>
      <c r="R66" s="69"/>
      <c r="S66" s="110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73"/>
    </row>
    <row r="67" ht="11.1" customHeight="1">
      <c r="A67" s="246"/>
      <c r="B67" s="161"/>
      <c r="C67" s="162"/>
      <c r="D67" s="162"/>
      <c r="E67" s="163"/>
      <c r="F67" s="163"/>
      <c r="G67" s="164"/>
      <c r="H67" s="164"/>
      <c r="I67" s="107"/>
      <c r="J67" s="164"/>
      <c r="K67" s="164"/>
      <c r="L67" s="164"/>
      <c r="M67" s="164"/>
      <c r="N67" s="164"/>
      <c r="O67" s="107"/>
      <c r="P67" s="98"/>
      <c r="Q67" s="247"/>
      <c r="R67" s="165"/>
      <c r="S67" s="166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73"/>
    </row>
    <row r="68" ht="15" customHeight="1">
      <c r="A68" s="246"/>
      <c r="B68" s="167"/>
      <c r="C68" s="107"/>
      <c r="D68" s="107"/>
      <c r="E68" t="s" s="96">
        <v>39</v>
      </c>
      <c r="F68" s="98">
        <f>SUM(F18:F67)</f>
        <v>0</v>
      </c>
      <c r="G68" s="168"/>
      <c r="H68" s="169"/>
      <c r="I68" s="168"/>
      <c r="J68" s="168"/>
      <c r="K68" s="168"/>
      <c r="L68" s="168"/>
      <c r="M68" s="168"/>
      <c r="N68" s="169"/>
      <c r="O68" s="98"/>
      <c r="P68" s="170"/>
      <c r="Q68" s="247"/>
      <c r="R68" t="s" s="171">
        <v>565</v>
      </c>
      <c r="S68" s="248">
        <f>SUM(S18:S67)</f>
        <v>0</v>
      </c>
      <c r="T68" s="69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73"/>
    </row>
    <row r="69" ht="15" customHeight="1">
      <c r="A69" s="235"/>
      <c r="B69" s="249"/>
      <c r="C69" s="250"/>
      <c r="D69" s="250"/>
      <c r="E69" t="s" s="175">
        <v>566</v>
      </c>
      <c r="F69" s="176"/>
      <c r="G69" s="177">
        <f>SUM(G18:G68)</f>
        <v>0</v>
      </c>
      <c r="H69" s="177">
        <f>SUM(H18:H68)</f>
        <v>0</v>
      </c>
      <c r="I69" s="177">
        <f>SUM(I18:I68)</f>
        <v>0</v>
      </c>
      <c r="J69" s="177">
        <f>SUM(J18:J68)</f>
        <v>0</v>
      </c>
      <c r="K69" s="177">
        <f>SUM(K18:K68)</f>
        <v>0</v>
      </c>
      <c r="L69" s="177">
        <f>SUM(L18:L68)</f>
        <v>0</v>
      </c>
      <c r="M69" s="177">
        <f>SUM(M18:M68)</f>
        <v>0</v>
      </c>
      <c r="N69" s="177">
        <f>SUM(N18:N68)</f>
        <v>0</v>
      </c>
      <c r="O69" s="176">
        <f>SUM(O18:O68)</f>
        <v>0</v>
      </c>
      <c r="P69" s="178">
        <f>O69*C69</f>
        <v>0</v>
      </c>
      <c r="Q69" s="251"/>
      <c r="R69" s="180"/>
      <c r="S69" s="180"/>
      <c r="T69" s="69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73"/>
    </row>
    <row r="70" ht="15" customHeight="1">
      <c r="A70" s="235"/>
      <c r="B70" s="14"/>
      <c r="C70" s="14"/>
      <c r="D70" s="14"/>
      <c r="E70" t="s" s="218">
        <v>568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86">
        <f>SUM(P18:P67)</f>
        <v>0</v>
      </c>
      <c r="Q70" s="252"/>
      <c r="R70" s="253"/>
      <c r="S70" s="131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73"/>
    </row>
    <row r="71" ht="13.5" customHeight="1">
      <c r="A71" s="235"/>
      <c r="B71" s="14"/>
      <c r="C71" s="14"/>
      <c r="D71" s="14"/>
      <c r="E71" t="s" s="254">
        <v>569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92"/>
      <c r="Q71" s="193">
        <f>SUM(Q18:Q68)</f>
        <v>0</v>
      </c>
      <c r="R71" s="200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73"/>
    </row>
    <row r="72" ht="30" customHeight="1">
      <c r="A72" s="235"/>
      <c r="B72" s="14"/>
      <c r="C72" s="14"/>
      <c r="D72" s="14"/>
      <c r="E72" s="255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99"/>
      <c r="Q72" s="193"/>
      <c r="R72" s="200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73"/>
    </row>
    <row r="73" ht="12.75" customHeight="1">
      <c r="A73" s="235"/>
      <c r="B73" s="14"/>
      <c r="C73" s="14"/>
      <c r="D73" s="14"/>
      <c r="E73" s="25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99"/>
      <c r="Q73" s="205"/>
      <c r="R73" s="206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73"/>
    </row>
    <row r="74" ht="12.75" customHeight="1">
      <c r="A74" s="235"/>
      <c r="B74" s="14"/>
      <c r="C74" s="14"/>
      <c r="D74" s="190"/>
      <c r="E74" s="198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213"/>
      <c r="Q74" s="205"/>
      <c r="R74" s="206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73"/>
    </row>
    <row r="75" ht="12.75" customHeight="1">
      <c r="A75" s="235"/>
      <c r="B75" s="14"/>
      <c r="C75" s="14"/>
      <c r="D75" s="14"/>
      <c r="E75" s="218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92"/>
      <c r="Q75" s="205"/>
      <c r="R75" s="206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73"/>
    </row>
    <row r="76" ht="13.5" customHeight="1">
      <c r="A76" s="235"/>
      <c r="B76" s="14"/>
      <c r="C76" s="14"/>
      <c r="D76" s="14"/>
      <c r="E76" s="256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92"/>
      <c r="Q76" s="205"/>
      <c r="R76" s="206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73"/>
    </row>
    <row r="77" ht="12.75" customHeight="1">
      <c r="A77" s="235"/>
      <c r="B77" s="14"/>
      <c r="C77" s="14"/>
      <c r="D77" s="14"/>
      <c r="E77" s="218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92"/>
      <c r="Q77" s="205"/>
      <c r="R77" s="206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73"/>
    </row>
    <row r="78" ht="12.75" customHeight="1">
      <c r="A78" s="235"/>
      <c r="B78" s="14"/>
      <c r="C78" s="14"/>
      <c r="D78" s="14"/>
      <c r="E78" s="220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92"/>
      <c r="Q78" s="205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73"/>
    </row>
    <row r="79" ht="12.75" customHeight="1">
      <c r="A79" s="235"/>
      <c r="B79" s="14"/>
      <c r="C79" s="14"/>
      <c r="D79" s="14"/>
      <c r="E79" s="256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92"/>
      <c r="Q79" s="205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73"/>
    </row>
    <row r="80" ht="12.75" customHeight="1">
      <c r="A80" s="23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73"/>
    </row>
    <row r="81" ht="12.75" customHeight="1">
      <c r="A81" s="23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73"/>
    </row>
    <row r="82" ht="12.75" customHeight="1">
      <c r="A82" s="23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73"/>
    </row>
    <row r="83" ht="12.75" customHeight="1">
      <c r="A83" s="23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73"/>
    </row>
    <row r="84" ht="12.75" customHeight="1">
      <c r="A84" s="23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t="s" s="223">
        <v>589</v>
      </c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73"/>
    </row>
    <row r="85" ht="12.75" customHeight="1">
      <c r="A85" s="23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73"/>
    </row>
    <row r="86" ht="12.75" customHeight="1">
      <c r="A86" s="23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73"/>
    </row>
    <row r="87" ht="12.75" customHeight="1">
      <c r="A87" s="23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73"/>
    </row>
    <row r="88" ht="12.75" customHeight="1">
      <c r="A88" s="23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73"/>
    </row>
    <row r="89" ht="12.75" customHeight="1">
      <c r="A89" s="23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73"/>
    </row>
    <row r="90" ht="12.75" customHeight="1">
      <c r="A90" s="23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73"/>
    </row>
    <row r="91" ht="12.75" customHeight="1">
      <c r="A91" s="23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73"/>
    </row>
    <row r="92" ht="12.75" customHeight="1">
      <c r="A92" s="23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73"/>
    </row>
    <row r="93" ht="12.75" customHeight="1">
      <c r="A93" s="23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73"/>
    </row>
    <row r="94" ht="12.75" customHeight="1">
      <c r="A94" s="23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73"/>
    </row>
    <row r="95" ht="12.75" customHeight="1">
      <c r="A95" s="23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73"/>
    </row>
    <row r="96" ht="12.75" customHeight="1">
      <c r="A96" s="23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73"/>
    </row>
    <row r="97" ht="12.75" customHeight="1">
      <c r="A97" s="23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73"/>
    </row>
    <row r="98" ht="12.75" customHeight="1">
      <c r="A98" s="23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73"/>
    </row>
    <row r="99" ht="12.75" customHeight="1">
      <c r="A99" s="23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73"/>
    </row>
    <row r="100" ht="12.75" customHeight="1">
      <c r="A100" s="23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73"/>
    </row>
    <row r="101" ht="12.75" customHeight="1">
      <c r="A101" s="23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73"/>
    </row>
    <row r="102" ht="12.75" customHeight="1">
      <c r="A102" s="23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73"/>
    </row>
    <row r="103" ht="12.75" customHeight="1">
      <c r="A103" s="23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73"/>
    </row>
    <row r="104" ht="12.75" customHeight="1">
      <c r="A104" s="23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73"/>
    </row>
    <row r="105" ht="12.75" customHeight="1">
      <c r="A105" s="23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73"/>
    </row>
    <row r="106" ht="12.75" customHeight="1">
      <c r="A106" s="23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73"/>
    </row>
    <row r="107" ht="12.75" customHeight="1">
      <c r="A107" s="23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73"/>
    </row>
    <row r="108" ht="12.75" customHeight="1">
      <c r="A108" s="23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73"/>
    </row>
    <row r="109" ht="12.75" customHeight="1">
      <c r="A109" s="23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73"/>
    </row>
    <row r="110" ht="12.75" customHeight="1">
      <c r="A110" s="23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73"/>
    </row>
    <row r="111" ht="12.75" customHeight="1">
      <c r="A111" s="235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73"/>
    </row>
    <row r="112" ht="12.75" customHeight="1">
      <c r="A112" s="23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73"/>
    </row>
    <row r="113" ht="12.75" customHeight="1">
      <c r="A113" s="23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73"/>
    </row>
    <row r="114" ht="12.75" customHeight="1">
      <c r="A114" s="23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73"/>
    </row>
    <row r="115" ht="12.75" customHeight="1">
      <c r="A115" s="23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73"/>
    </row>
    <row r="116" ht="12.75" customHeight="1">
      <c r="A116" s="235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73"/>
    </row>
    <row r="117" ht="12.75" customHeight="1">
      <c r="A117" s="23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73"/>
    </row>
    <row r="118" ht="12.75" customHeight="1">
      <c r="A118" s="235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73"/>
    </row>
    <row r="119" ht="12.75" customHeight="1">
      <c r="A119" s="235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73"/>
    </row>
    <row r="120" ht="12.75" customHeight="1">
      <c r="A120" s="235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73"/>
    </row>
    <row r="121" ht="12.75" customHeight="1">
      <c r="A121" s="235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73"/>
    </row>
    <row r="122" ht="12.75" customHeight="1">
      <c r="A122" s="235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73"/>
    </row>
    <row r="123" ht="12.75" customHeight="1">
      <c r="A123" s="235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73"/>
    </row>
    <row r="124" ht="12.75" customHeight="1">
      <c r="A124" s="235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73"/>
    </row>
    <row r="125" ht="12.75" customHeight="1">
      <c r="A125" s="235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73"/>
    </row>
    <row r="126" ht="12.75" customHeight="1">
      <c r="A126" s="235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73"/>
    </row>
    <row r="127" ht="12.75" customHeight="1">
      <c r="A127" s="235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73"/>
    </row>
    <row r="128" ht="12.75" customHeight="1">
      <c r="A128" s="235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73"/>
    </row>
    <row r="129" ht="12.75" customHeight="1">
      <c r="A129" s="235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73"/>
    </row>
    <row r="130" ht="12.75" customHeight="1">
      <c r="A130" s="235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73"/>
    </row>
    <row r="131" ht="12.75" customHeight="1">
      <c r="A131" s="235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73"/>
    </row>
    <row r="132" ht="12.75" customHeight="1">
      <c r="A132" s="235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73"/>
    </row>
    <row r="133" ht="12.75" customHeight="1">
      <c r="A133" s="235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73"/>
    </row>
    <row r="134" ht="12.75" customHeight="1">
      <c r="A134" s="235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73"/>
    </row>
    <row r="135" ht="12.75" customHeight="1">
      <c r="A135" s="235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73"/>
    </row>
    <row r="136" ht="12.75" customHeight="1">
      <c r="A136" s="235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73"/>
    </row>
    <row r="137" ht="12.75" customHeight="1">
      <c r="A137" s="235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73"/>
    </row>
    <row r="138" ht="12.75" customHeight="1">
      <c r="A138" s="235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73"/>
    </row>
    <row r="139" ht="12.75" customHeight="1">
      <c r="A139" s="235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73"/>
    </row>
    <row r="140" ht="12.75" customHeight="1">
      <c r="A140" s="235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73"/>
    </row>
    <row r="141" ht="12.75" customHeight="1">
      <c r="A141" s="235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73"/>
    </row>
    <row r="142" ht="12.75" customHeight="1">
      <c r="A142" s="235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73"/>
    </row>
    <row r="143" ht="12.75" customHeight="1">
      <c r="A143" s="235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73"/>
    </row>
    <row r="144" ht="12.75" customHeight="1">
      <c r="A144" s="235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73"/>
    </row>
    <row r="145" ht="12.75" customHeight="1">
      <c r="A145" s="235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73"/>
    </row>
    <row r="146" ht="12.75" customHeight="1">
      <c r="A146" s="235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73"/>
    </row>
    <row r="147" ht="12.75" customHeight="1">
      <c r="A147" s="235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73"/>
    </row>
    <row r="148" ht="12.75" customHeight="1">
      <c r="A148" s="235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73"/>
    </row>
    <row r="149" ht="12.75" customHeight="1">
      <c r="A149" s="235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73"/>
    </row>
    <row r="150" ht="12.75" customHeight="1">
      <c r="A150" s="235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73"/>
    </row>
    <row r="151" ht="12.75" customHeight="1">
      <c r="A151" s="235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73"/>
    </row>
    <row r="152" ht="12.75" customHeight="1">
      <c r="A152" s="235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73"/>
    </row>
    <row r="153" ht="12.75" customHeight="1">
      <c r="A153" s="235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73"/>
    </row>
    <row r="154" ht="12.75" customHeight="1">
      <c r="A154" s="235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73"/>
    </row>
    <row r="155" ht="12.75" customHeight="1">
      <c r="A155" s="235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73"/>
    </row>
    <row r="156" ht="12.75" customHeight="1">
      <c r="A156" s="235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73"/>
    </row>
    <row r="157" ht="12.75" customHeight="1">
      <c r="A157" s="235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73"/>
    </row>
    <row r="158" ht="12.75" customHeight="1">
      <c r="A158" s="235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73"/>
    </row>
    <row r="159" ht="12.75" customHeight="1">
      <c r="A159" s="235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73"/>
    </row>
    <row r="160" ht="12.75" customHeight="1">
      <c r="A160" s="235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73"/>
    </row>
    <row r="161" ht="12.75" customHeight="1">
      <c r="A161" s="235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73"/>
    </row>
    <row r="162" ht="12.75" customHeight="1">
      <c r="A162" s="235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73"/>
    </row>
    <row r="163" ht="12.75" customHeight="1">
      <c r="A163" s="235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73"/>
    </row>
    <row r="164" ht="12.75" customHeight="1">
      <c r="A164" s="235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73"/>
    </row>
    <row r="165" ht="12.75" customHeight="1">
      <c r="A165" s="235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73"/>
    </row>
    <row r="166" ht="12.75" customHeight="1">
      <c r="A166" s="235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73"/>
    </row>
    <row r="167" ht="12.75" customHeight="1">
      <c r="A167" s="235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73"/>
    </row>
    <row r="168" ht="12.75" customHeight="1">
      <c r="A168" s="235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73"/>
    </row>
    <row r="169" ht="12.75" customHeight="1">
      <c r="A169" s="235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73"/>
    </row>
    <row r="170" ht="12.75" customHeight="1">
      <c r="A170" s="235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73"/>
    </row>
    <row r="171" ht="12.75" customHeight="1">
      <c r="A171" s="235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73"/>
    </row>
    <row r="172" ht="12.75" customHeight="1">
      <c r="A172" s="235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73"/>
    </row>
    <row r="173" ht="12.75" customHeight="1">
      <c r="A173" s="235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73"/>
    </row>
    <row r="174" ht="12.75" customHeight="1">
      <c r="A174" s="235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73"/>
    </row>
    <row r="175" ht="12.75" customHeight="1">
      <c r="A175" s="235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73"/>
    </row>
    <row r="176" ht="12.75" customHeight="1">
      <c r="A176" s="235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73"/>
    </row>
    <row r="177" ht="12.75" customHeight="1">
      <c r="A177" s="235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73"/>
    </row>
    <row r="178" ht="12.75" customHeight="1">
      <c r="A178" s="235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73"/>
    </row>
    <row r="179" ht="12.75" customHeight="1">
      <c r="A179" s="235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73"/>
    </row>
    <row r="180" ht="12.75" customHeight="1">
      <c r="A180" s="235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73"/>
    </row>
    <row r="181" ht="12.75" customHeight="1">
      <c r="A181" s="235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73"/>
    </row>
    <row r="182" ht="12.75" customHeight="1">
      <c r="A182" s="235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73"/>
    </row>
    <row r="183" ht="12.75" customHeight="1">
      <c r="A183" s="235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73"/>
    </row>
    <row r="184" ht="12.75" customHeight="1">
      <c r="A184" s="235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73"/>
    </row>
    <row r="185" ht="12.75" customHeight="1">
      <c r="A185" s="235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73"/>
    </row>
    <row r="186" ht="12.75" customHeight="1">
      <c r="A186" s="235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73"/>
    </row>
    <row r="187" ht="12.75" customHeight="1">
      <c r="A187" s="235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73"/>
    </row>
    <row r="188" ht="12.75" customHeight="1">
      <c r="A188" s="235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73"/>
    </row>
    <row r="189" ht="12.75" customHeight="1">
      <c r="A189" s="235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73"/>
    </row>
    <row r="190" ht="12.75" customHeight="1">
      <c r="A190" s="235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73"/>
    </row>
    <row r="191" ht="12.75" customHeight="1">
      <c r="A191" s="235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73"/>
    </row>
    <row r="192" ht="12.75" customHeight="1">
      <c r="A192" s="235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73"/>
    </row>
    <row r="193" ht="12.75" customHeight="1">
      <c r="A193" s="235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73"/>
    </row>
    <row r="194" ht="12.75" customHeight="1">
      <c r="A194" s="235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73"/>
    </row>
    <row r="195" ht="12.75" customHeight="1">
      <c r="A195" s="235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73"/>
    </row>
    <row r="196" ht="12.75" customHeight="1">
      <c r="A196" s="235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73"/>
    </row>
    <row r="197" ht="12.75" customHeight="1">
      <c r="A197" s="235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73"/>
    </row>
    <row r="198" ht="12.75" customHeight="1">
      <c r="A198" s="235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73"/>
    </row>
    <row r="199" ht="12.75" customHeight="1">
      <c r="A199" s="235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73"/>
    </row>
    <row r="200" ht="12.75" customHeight="1">
      <c r="A200" s="235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73"/>
    </row>
    <row r="201" ht="12.75" customHeight="1">
      <c r="A201" s="235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73"/>
    </row>
    <row r="202" ht="12.75" customHeight="1">
      <c r="A202" s="235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73"/>
    </row>
    <row r="203" ht="12.75" customHeight="1">
      <c r="A203" s="235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73"/>
    </row>
    <row r="204" ht="12.75" customHeight="1">
      <c r="A204" s="235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73"/>
    </row>
    <row r="205" ht="12.75" customHeight="1">
      <c r="A205" s="235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73"/>
    </row>
    <row r="206" ht="12.75" customHeight="1">
      <c r="A206" s="235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73"/>
    </row>
    <row r="207" ht="12.75" customHeight="1">
      <c r="A207" s="235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73"/>
    </row>
    <row r="208" ht="12.75" customHeight="1">
      <c r="A208" s="235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73"/>
    </row>
    <row r="209" ht="12.75" customHeight="1">
      <c r="A209" s="235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73"/>
    </row>
    <row r="210" ht="12.75" customHeight="1">
      <c r="A210" s="235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73"/>
    </row>
    <row r="211" ht="12.75" customHeight="1">
      <c r="A211" s="235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73"/>
    </row>
    <row r="212" ht="12.75" customHeight="1">
      <c r="A212" s="235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73"/>
    </row>
    <row r="213" ht="12.75" customHeight="1">
      <c r="A213" s="235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73"/>
    </row>
    <row r="214" ht="12.75" customHeight="1">
      <c r="A214" s="235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73"/>
    </row>
    <row r="215" ht="12.75" customHeight="1">
      <c r="A215" s="235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73"/>
    </row>
    <row r="216" ht="12.75" customHeight="1">
      <c r="A216" s="235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73"/>
    </row>
    <row r="217" ht="12.75" customHeight="1">
      <c r="A217" s="235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73"/>
    </row>
    <row r="218" ht="12.75" customHeight="1">
      <c r="A218" s="235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73"/>
    </row>
    <row r="219" ht="12.75" customHeight="1">
      <c r="A219" s="235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73"/>
    </row>
    <row r="220" ht="12.75" customHeight="1">
      <c r="A220" s="235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73"/>
    </row>
    <row r="221" ht="12.75" customHeight="1">
      <c r="A221" s="235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73"/>
    </row>
    <row r="222" ht="12.75" customHeight="1">
      <c r="A222" s="235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73"/>
    </row>
    <row r="223" ht="12.75" customHeight="1">
      <c r="A223" s="235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73"/>
    </row>
    <row r="224" ht="12.75" customHeight="1">
      <c r="A224" s="235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73"/>
    </row>
    <row r="225" ht="12.75" customHeight="1">
      <c r="A225" s="235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73"/>
    </row>
    <row r="226" ht="12.75" customHeight="1">
      <c r="A226" s="235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73"/>
    </row>
    <row r="227" ht="12.75" customHeight="1">
      <c r="A227" s="235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73"/>
    </row>
    <row r="228" ht="12.75" customHeight="1">
      <c r="A228" s="235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73"/>
    </row>
    <row r="229" ht="12.75" customHeight="1">
      <c r="A229" s="235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73"/>
    </row>
    <row r="230" ht="12.75" customHeight="1">
      <c r="A230" s="235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73"/>
    </row>
    <row r="231" ht="12.75" customHeight="1">
      <c r="A231" s="235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73"/>
    </row>
    <row r="232" ht="12.75" customHeight="1">
      <c r="A232" s="235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73"/>
    </row>
    <row r="233" ht="12.75" customHeight="1">
      <c r="A233" s="235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73"/>
    </row>
    <row r="234" ht="12.75" customHeight="1">
      <c r="A234" s="235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73"/>
    </row>
    <row r="235" ht="12.75" customHeight="1">
      <c r="A235" s="235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73"/>
    </row>
    <row r="236" ht="12.75" customHeight="1">
      <c r="A236" s="235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73"/>
    </row>
    <row r="237" ht="12.75" customHeight="1">
      <c r="A237" s="235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73"/>
    </row>
    <row r="238" ht="12.75" customHeight="1">
      <c r="A238" s="235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73"/>
    </row>
    <row r="239" ht="12.75" customHeight="1">
      <c r="A239" s="235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73"/>
    </row>
    <row r="240" ht="12.75" customHeight="1">
      <c r="A240" s="235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73"/>
    </row>
    <row r="241" ht="12.75" customHeight="1">
      <c r="A241" s="235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73"/>
    </row>
    <row r="242" ht="12.75" customHeight="1">
      <c r="A242" s="235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73"/>
    </row>
    <row r="243" ht="12.75" customHeight="1">
      <c r="A243" s="235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73"/>
    </row>
    <row r="244" ht="12.75" customHeight="1">
      <c r="A244" s="235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73"/>
    </row>
    <row r="245" ht="12.75" customHeight="1">
      <c r="A245" s="235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73"/>
    </row>
    <row r="246" ht="12.75" customHeight="1">
      <c r="A246" s="235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73"/>
    </row>
    <row r="247" ht="12.75" customHeight="1">
      <c r="A247" s="235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73"/>
    </row>
    <row r="248" ht="12.75" customHeight="1">
      <c r="A248" s="235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73"/>
    </row>
    <row r="249" ht="12.75" customHeight="1">
      <c r="A249" s="235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73"/>
    </row>
    <row r="250" ht="12.75" customHeight="1">
      <c r="A250" s="235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73"/>
    </row>
    <row r="251" ht="12.75" customHeight="1">
      <c r="A251" s="235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73"/>
    </row>
    <row r="252" ht="12.75" customHeight="1">
      <c r="A252" s="235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73"/>
    </row>
    <row r="253" ht="12.75" customHeight="1">
      <c r="A253" s="235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73"/>
    </row>
    <row r="254" ht="12.75" customHeight="1">
      <c r="A254" s="235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73"/>
    </row>
    <row r="255" ht="12.75" customHeight="1">
      <c r="A255" s="235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73"/>
    </row>
    <row r="256" ht="12.75" customHeight="1">
      <c r="A256" s="235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73"/>
    </row>
    <row r="257" ht="12.75" customHeight="1">
      <c r="A257" s="235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73"/>
    </row>
    <row r="258" ht="12.75" customHeight="1">
      <c r="A258" s="235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73"/>
    </row>
    <row r="259" ht="12.75" customHeight="1">
      <c r="A259" s="235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73"/>
    </row>
    <row r="260" ht="12.75" customHeight="1">
      <c r="A260" s="235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73"/>
    </row>
    <row r="261" ht="12.75" customHeight="1">
      <c r="A261" s="235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73"/>
    </row>
    <row r="262" ht="12.75" customHeight="1">
      <c r="A262" s="235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73"/>
    </row>
    <row r="263" ht="12.75" customHeight="1">
      <c r="A263" s="235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73"/>
    </row>
    <row r="264" ht="12.75" customHeight="1">
      <c r="A264" s="235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73"/>
    </row>
    <row r="265" ht="12.75" customHeight="1">
      <c r="A265" s="235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73"/>
    </row>
    <row r="266" ht="12.75" customHeight="1">
      <c r="A266" s="235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73"/>
    </row>
    <row r="267" ht="12.75" customHeight="1">
      <c r="A267" s="235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73"/>
    </row>
    <row r="268" ht="12.75" customHeight="1">
      <c r="A268" s="235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73"/>
    </row>
    <row r="269" ht="12.75" customHeight="1">
      <c r="A269" s="235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73"/>
    </row>
    <row r="270" ht="12.75" customHeight="1">
      <c r="A270" s="235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73"/>
    </row>
    <row r="271" ht="12.75" customHeight="1">
      <c r="A271" s="235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73"/>
    </row>
    <row r="272" ht="12.75" customHeight="1">
      <c r="A272" s="235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73"/>
    </row>
    <row r="273" ht="12.75" customHeight="1">
      <c r="A273" s="235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73"/>
    </row>
    <row r="274" ht="12.75" customHeight="1">
      <c r="A274" s="235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73"/>
    </row>
    <row r="275" ht="12.75" customHeight="1">
      <c r="A275" s="235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73"/>
    </row>
    <row r="276" ht="12.75" customHeight="1">
      <c r="A276" s="235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73"/>
    </row>
    <row r="277" ht="12.75" customHeight="1">
      <c r="A277" s="235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73"/>
    </row>
    <row r="278" ht="12.75" customHeight="1">
      <c r="A278" s="235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73"/>
    </row>
    <row r="279" ht="12.75" customHeight="1">
      <c r="A279" s="235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73"/>
    </row>
    <row r="280" ht="12.75" customHeight="1">
      <c r="A280" s="235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73"/>
    </row>
    <row r="281" ht="12.75" customHeight="1">
      <c r="A281" s="235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73"/>
    </row>
    <row r="282" ht="12.75" customHeight="1">
      <c r="A282" s="235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73"/>
    </row>
    <row r="283" ht="12.75" customHeight="1">
      <c r="A283" s="235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73"/>
    </row>
    <row r="284" ht="12.75" customHeight="1">
      <c r="A284" s="235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73"/>
    </row>
    <row r="285" ht="12.75" customHeight="1">
      <c r="A285" s="235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73"/>
    </row>
    <row r="286" ht="12.75" customHeight="1">
      <c r="A286" s="235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73"/>
    </row>
    <row r="287" ht="12.75" customHeight="1">
      <c r="A287" s="235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73"/>
    </row>
    <row r="288" ht="12.75" customHeight="1">
      <c r="A288" s="235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73"/>
    </row>
    <row r="289" ht="12.75" customHeight="1">
      <c r="A289" s="235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73"/>
    </row>
    <row r="290" ht="12.75" customHeight="1">
      <c r="A290" s="235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73"/>
    </row>
    <row r="291" ht="12.75" customHeight="1">
      <c r="A291" s="235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73"/>
    </row>
    <row r="292" ht="12.75" customHeight="1">
      <c r="A292" s="235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73"/>
    </row>
    <row r="293" ht="12.75" customHeight="1">
      <c r="A293" s="235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73"/>
    </row>
    <row r="294" ht="12.75" customHeight="1">
      <c r="A294" s="235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73"/>
    </row>
    <row r="295" ht="12.75" customHeight="1">
      <c r="A295" s="235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73"/>
    </row>
    <row r="296" ht="12.75" customHeight="1">
      <c r="A296" s="235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73"/>
    </row>
    <row r="297" ht="12.75" customHeight="1">
      <c r="A297" s="235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73"/>
    </row>
    <row r="298" ht="12.75" customHeight="1">
      <c r="A298" s="235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73"/>
    </row>
    <row r="299" ht="12.75" customHeight="1">
      <c r="A299" s="235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73"/>
    </row>
    <row r="300" ht="12.75" customHeight="1">
      <c r="A300" s="235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73"/>
    </row>
    <row r="301" ht="12.75" customHeight="1">
      <c r="A301" s="235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73"/>
    </row>
    <row r="302" ht="12.75" customHeight="1">
      <c r="A302" s="235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73"/>
    </row>
    <row r="303" ht="12.75" customHeight="1">
      <c r="A303" s="235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73"/>
    </row>
    <row r="304" ht="12.75" customHeight="1">
      <c r="A304" s="235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73"/>
    </row>
    <row r="305" ht="12.75" customHeight="1">
      <c r="A305" s="235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73"/>
    </row>
    <row r="306" ht="12.75" customHeight="1">
      <c r="A306" s="235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73"/>
    </row>
    <row r="307" ht="12.75" customHeight="1">
      <c r="A307" s="235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73"/>
    </row>
    <row r="308" ht="12.75" customHeight="1">
      <c r="A308" s="235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73"/>
    </row>
    <row r="309" ht="12.75" customHeight="1">
      <c r="A309" s="235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73"/>
    </row>
    <row r="310" ht="12.75" customHeight="1">
      <c r="A310" s="235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73"/>
    </row>
    <row r="311" ht="12.75" customHeight="1">
      <c r="A311" s="235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73"/>
    </row>
    <row r="312" ht="12.75" customHeight="1">
      <c r="A312" s="235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73"/>
    </row>
    <row r="313" ht="12.75" customHeight="1">
      <c r="A313" s="235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73"/>
    </row>
    <row r="314" ht="12.75" customHeight="1">
      <c r="A314" s="235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73"/>
    </row>
    <row r="315" ht="12.75" customHeight="1">
      <c r="A315" s="235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73"/>
    </row>
    <row r="316" ht="12.75" customHeight="1">
      <c r="A316" s="235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73"/>
    </row>
    <row r="317" ht="12.75" customHeight="1">
      <c r="A317" s="235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73"/>
    </row>
    <row r="318" ht="12.75" customHeight="1">
      <c r="A318" s="23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73"/>
    </row>
    <row r="319" ht="12.75" customHeight="1">
      <c r="A319" s="235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73"/>
    </row>
    <row r="320" ht="12.75" customHeight="1">
      <c r="A320" s="235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73"/>
    </row>
    <row r="321" ht="12.75" customHeight="1">
      <c r="A321" s="235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73"/>
    </row>
    <row r="322" ht="12.75" customHeight="1">
      <c r="A322" s="235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73"/>
    </row>
    <row r="323" ht="12.75" customHeight="1">
      <c r="A323" s="235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73"/>
    </row>
    <row r="324" ht="12.75" customHeight="1">
      <c r="A324" s="235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73"/>
    </row>
    <row r="325" ht="12.75" customHeight="1">
      <c r="A325" s="235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73"/>
    </row>
    <row r="326" ht="12.75" customHeight="1">
      <c r="A326" s="235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73"/>
    </row>
    <row r="327" ht="12.75" customHeight="1">
      <c r="A327" s="235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73"/>
    </row>
    <row r="328" ht="12.75" customHeight="1">
      <c r="A328" s="235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73"/>
    </row>
    <row r="329" ht="12.75" customHeight="1">
      <c r="A329" s="235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73"/>
    </row>
    <row r="330" ht="12.75" customHeight="1">
      <c r="A330" s="235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73"/>
    </row>
    <row r="331" ht="12.75" customHeight="1">
      <c r="A331" s="23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73"/>
    </row>
    <row r="332" ht="12.75" customHeight="1">
      <c r="A332" s="235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73"/>
    </row>
    <row r="333" ht="12.75" customHeight="1">
      <c r="A333" s="235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73"/>
    </row>
    <row r="334" ht="12.75" customHeight="1">
      <c r="A334" s="235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73"/>
    </row>
    <row r="335" ht="12.75" customHeight="1">
      <c r="A335" s="235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73"/>
    </row>
    <row r="336" ht="12.75" customHeight="1">
      <c r="A336" s="235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73"/>
    </row>
    <row r="337" ht="12.75" customHeight="1">
      <c r="A337" s="235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73"/>
    </row>
    <row r="338" ht="12.75" customHeight="1">
      <c r="A338" s="235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73"/>
    </row>
    <row r="339" ht="12.75" customHeight="1">
      <c r="A339" s="235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73"/>
    </row>
    <row r="340" ht="12.75" customHeight="1">
      <c r="A340" s="235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73"/>
    </row>
    <row r="341" ht="12.75" customHeight="1">
      <c r="A341" s="235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73"/>
    </row>
    <row r="342" ht="12.75" customHeight="1">
      <c r="A342" s="235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73"/>
    </row>
    <row r="343" ht="12.75" customHeight="1">
      <c r="A343" s="235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73"/>
    </row>
    <row r="344" ht="12.75" customHeight="1">
      <c r="A344" s="235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73"/>
    </row>
    <row r="345" ht="12.75" customHeight="1">
      <c r="A345" s="235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73"/>
    </row>
    <row r="346" ht="12.75" customHeight="1">
      <c r="A346" s="235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73"/>
    </row>
    <row r="347" ht="12.75" customHeight="1">
      <c r="A347" s="235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73"/>
    </row>
    <row r="348" ht="12.75" customHeight="1">
      <c r="A348" s="235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73"/>
    </row>
    <row r="349" ht="12.75" customHeight="1">
      <c r="A349" s="235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73"/>
    </row>
    <row r="350" ht="12.75" customHeight="1">
      <c r="A350" s="235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73"/>
    </row>
    <row r="351" ht="12.75" customHeight="1">
      <c r="A351" s="235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73"/>
    </row>
    <row r="352" ht="12.75" customHeight="1">
      <c r="A352" s="235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73"/>
    </row>
    <row r="353" ht="12.75" customHeight="1">
      <c r="A353" s="235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73"/>
    </row>
    <row r="354" ht="12.75" customHeight="1">
      <c r="A354" s="235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73"/>
    </row>
    <row r="355" ht="12.75" customHeight="1">
      <c r="A355" s="235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73"/>
    </row>
    <row r="356" ht="12.75" customHeight="1">
      <c r="A356" s="235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73"/>
    </row>
    <row r="357" ht="12.75" customHeight="1">
      <c r="A357" s="235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73"/>
    </row>
    <row r="358" ht="12.75" customHeight="1">
      <c r="A358" s="235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73"/>
    </row>
    <row r="359" ht="12.75" customHeight="1">
      <c r="A359" s="235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73"/>
    </row>
    <row r="360" ht="12.75" customHeight="1">
      <c r="A360" s="235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73"/>
    </row>
    <row r="361" ht="12.75" customHeight="1">
      <c r="A361" s="235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73"/>
    </row>
    <row r="362" ht="12.75" customHeight="1">
      <c r="A362" s="235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73"/>
    </row>
    <row r="363" ht="12.75" customHeight="1">
      <c r="A363" s="235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73"/>
    </row>
    <row r="364" ht="12.75" customHeight="1">
      <c r="A364" s="235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73"/>
    </row>
    <row r="365" ht="12.75" customHeight="1">
      <c r="A365" s="235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73"/>
    </row>
    <row r="366" ht="12.75" customHeight="1">
      <c r="A366" s="235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73"/>
    </row>
    <row r="367" ht="12.75" customHeight="1">
      <c r="A367" s="235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73"/>
    </row>
    <row r="368" ht="12.75" customHeight="1">
      <c r="A368" s="235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73"/>
    </row>
    <row r="369" ht="12.75" customHeight="1">
      <c r="A369" s="235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73"/>
    </row>
    <row r="370" ht="12.75" customHeight="1">
      <c r="A370" s="235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73"/>
    </row>
    <row r="371" ht="12.75" customHeight="1">
      <c r="A371" s="235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73"/>
    </row>
    <row r="372" ht="12.75" customHeight="1">
      <c r="A372" s="235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73"/>
    </row>
    <row r="373" ht="12.75" customHeight="1">
      <c r="A373" s="235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73"/>
    </row>
    <row r="374" ht="12.75" customHeight="1">
      <c r="A374" s="235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73"/>
    </row>
    <row r="375" ht="12.75" customHeight="1">
      <c r="A375" s="235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73"/>
    </row>
    <row r="376" ht="12.75" customHeight="1">
      <c r="A376" s="235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73"/>
    </row>
    <row r="377" ht="12.75" customHeight="1">
      <c r="A377" s="235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73"/>
    </row>
    <row r="378" ht="12.75" customHeight="1">
      <c r="A378" s="235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73"/>
    </row>
    <row r="379" ht="12.75" customHeight="1">
      <c r="A379" s="235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73"/>
    </row>
    <row r="380" ht="12.75" customHeight="1">
      <c r="A380" s="235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73"/>
    </row>
    <row r="381" ht="12.75" customHeight="1">
      <c r="A381" s="235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73"/>
    </row>
    <row r="382" ht="12.75" customHeight="1">
      <c r="A382" s="235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73"/>
    </row>
    <row r="383" ht="12.75" customHeight="1">
      <c r="A383" s="235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73"/>
    </row>
    <row r="384" ht="12.75" customHeight="1">
      <c r="A384" s="235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73"/>
    </row>
    <row r="385" ht="12.75" customHeight="1">
      <c r="A385" s="235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73"/>
    </row>
    <row r="386" ht="12.75" customHeight="1">
      <c r="A386" s="235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73"/>
    </row>
    <row r="387" ht="12.75" customHeight="1">
      <c r="A387" s="235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73"/>
    </row>
    <row r="388" ht="12.75" customHeight="1">
      <c r="A388" s="235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73"/>
    </row>
    <row r="389" ht="12.75" customHeight="1">
      <c r="A389" s="235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73"/>
    </row>
    <row r="390" ht="12.75" customHeight="1">
      <c r="A390" s="235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73"/>
    </row>
    <row r="391" ht="12.75" customHeight="1">
      <c r="A391" s="235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73"/>
    </row>
    <row r="392" ht="12.75" customHeight="1">
      <c r="A392" s="235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73"/>
    </row>
    <row r="393" ht="12.75" customHeight="1">
      <c r="A393" s="235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73"/>
    </row>
    <row r="394" ht="12.75" customHeight="1">
      <c r="A394" s="235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73"/>
    </row>
    <row r="395" ht="12.75" customHeight="1">
      <c r="A395" s="235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73"/>
    </row>
    <row r="396" ht="12.75" customHeight="1">
      <c r="A396" s="235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73"/>
    </row>
    <row r="397" ht="12.75" customHeight="1">
      <c r="A397" s="235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73"/>
    </row>
    <row r="398" ht="12.75" customHeight="1">
      <c r="A398" s="235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73"/>
    </row>
    <row r="399" ht="12.75" customHeight="1">
      <c r="A399" s="235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73"/>
    </row>
    <row r="400" ht="12.75" customHeight="1">
      <c r="A400" s="235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73"/>
    </row>
    <row r="401" ht="12.75" customHeight="1">
      <c r="A401" s="235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73"/>
    </row>
    <row r="402" ht="12.75" customHeight="1">
      <c r="A402" s="235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73"/>
    </row>
    <row r="403" ht="12.75" customHeight="1">
      <c r="A403" s="235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73"/>
    </row>
    <row r="404" ht="12.75" customHeight="1">
      <c r="A404" s="235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73"/>
    </row>
    <row r="405" ht="12.75" customHeight="1">
      <c r="A405" s="235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73"/>
    </row>
    <row r="406" ht="12.75" customHeight="1">
      <c r="A406" s="235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73"/>
    </row>
    <row r="407" ht="12.75" customHeight="1">
      <c r="A407" s="235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73"/>
    </row>
    <row r="408" ht="12.75" customHeight="1">
      <c r="A408" s="235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73"/>
    </row>
    <row r="409" ht="12.75" customHeight="1">
      <c r="A409" s="235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73"/>
    </row>
    <row r="410" ht="12.75" customHeight="1">
      <c r="A410" s="235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73"/>
    </row>
    <row r="411" ht="12.75" customHeight="1">
      <c r="A411" s="235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73"/>
    </row>
    <row r="412" ht="12.75" customHeight="1">
      <c r="A412" s="235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73"/>
    </row>
    <row r="413" ht="12.75" customHeight="1">
      <c r="A413" s="235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73"/>
    </row>
    <row r="414" ht="12.75" customHeight="1">
      <c r="A414" s="235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73"/>
    </row>
    <row r="415" ht="12.75" customHeight="1">
      <c r="A415" s="235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73"/>
    </row>
    <row r="416" ht="12.75" customHeight="1">
      <c r="A416" s="235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73"/>
    </row>
    <row r="417" ht="12.75" customHeight="1">
      <c r="A417" s="235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73"/>
    </row>
    <row r="418" ht="12.75" customHeight="1">
      <c r="A418" s="235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73"/>
    </row>
    <row r="419" ht="12.75" customHeight="1">
      <c r="A419" s="235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73"/>
    </row>
    <row r="420" ht="12.75" customHeight="1">
      <c r="A420" s="235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73"/>
    </row>
    <row r="421" ht="12.75" customHeight="1">
      <c r="A421" s="235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73"/>
    </row>
    <row r="422" ht="12.75" customHeight="1">
      <c r="A422" s="235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73"/>
    </row>
    <row r="423" ht="12.75" customHeight="1">
      <c r="A423" s="235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73"/>
    </row>
    <row r="424" ht="12.75" customHeight="1">
      <c r="A424" s="235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73"/>
    </row>
    <row r="425" ht="12.75" customHeight="1">
      <c r="A425" s="235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73"/>
    </row>
    <row r="426" ht="12.75" customHeight="1">
      <c r="A426" s="235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73"/>
    </row>
    <row r="427" ht="12.75" customHeight="1">
      <c r="A427" s="235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73"/>
    </row>
    <row r="428" ht="12.75" customHeight="1">
      <c r="A428" s="235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73"/>
    </row>
    <row r="429" ht="12.75" customHeight="1">
      <c r="A429" s="235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73"/>
    </row>
    <row r="430" ht="12.75" customHeight="1">
      <c r="A430" s="235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73"/>
    </row>
    <row r="431" ht="12.75" customHeight="1">
      <c r="A431" s="235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73"/>
    </row>
    <row r="432" ht="12.75" customHeight="1">
      <c r="A432" s="235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73"/>
    </row>
    <row r="433" ht="12.75" customHeight="1">
      <c r="A433" s="235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73"/>
    </row>
    <row r="434" ht="12.75" customHeight="1">
      <c r="A434" s="235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73"/>
    </row>
    <row r="435" ht="12.75" customHeight="1">
      <c r="A435" s="235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73"/>
    </row>
    <row r="436" ht="12.75" customHeight="1">
      <c r="A436" s="235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73"/>
    </row>
    <row r="437" ht="12.75" customHeight="1">
      <c r="A437" s="235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73"/>
    </row>
    <row r="438" ht="12.75" customHeight="1">
      <c r="A438" s="235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73"/>
    </row>
    <row r="439" ht="12.75" customHeight="1">
      <c r="A439" s="235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73"/>
    </row>
    <row r="440" ht="12.75" customHeight="1">
      <c r="A440" s="235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73"/>
    </row>
    <row r="441" ht="12.75" customHeight="1">
      <c r="A441" s="235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73"/>
    </row>
    <row r="442" ht="12.75" customHeight="1">
      <c r="A442" s="235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73"/>
    </row>
    <row r="443" ht="12.75" customHeight="1">
      <c r="A443" s="235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73"/>
    </row>
    <row r="444" ht="12.75" customHeight="1">
      <c r="A444" s="235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73"/>
    </row>
    <row r="445" ht="12.75" customHeight="1">
      <c r="A445" s="235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73"/>
    </row>
    <row r="446" ht="12.75" customHeight="1">
      <c r="A446" s="235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73"/>
    </row>
    <row r="447" ht="12.75" customHeight="1">
      <c r="A447" s="235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73"/>
    </row>
    <row r="448" ht="12.75" customHeight="1">
      <c r="A448" s="235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73"/>
    </row>
    <row r="449" ht="12.75" customHeight="1">
      <c r="A449" s="235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73"/>
    </row>
    <row r="450" ht="12.75" customHeight="1">
      <c r="A450" s="235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73"/>
    </row>
    <row r="451" ht="12.75" customHeight="1">
      <c r="A451" s="235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73"/>
    </row>
    <row r="452" ht="12.75" customHeight="1">
      <c r="A452" s="235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73"/>
    </row>
    <row r="453" ht="12.75" customHeight="1">
      <c r="A453" s="235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73"/>
    </row>
    <row r="454" ht="12.75" customHeight="1">
      <c r="A454" s="235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73"/>
    </row>
    <row r="455" ht="12.75" customHeight="1">
      <c r="A455" s="235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73"/>
    </row>
    <row r="456" ht="12.75" customHeight="1">
      <c r="A456" s="235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73"/>
    </row>
    <row r="457" ht="12.75" customHeight="1">
      <c r="A457" s="235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73"/>
    </row>
    <row r="458" ht="12.75" customHeight="1">
      <c r="A458" s="235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73"/>
    </row>
    <row r="459" ht="12.75" customHeight="1">
      <c r="A459" s="235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73"/>
    </row>
    <row r="460" ht="12.75" customHeight="1">
      <c r="A460" s="235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73"/>
    </row>
    <row r="461" ht="12.75" customHeight="1">
      <c r="A461" s="235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73"/>
    </row>
    <row r="462" ht="12.75" customHeight="1">
      <c r="A462" s="235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73"/>
    </row>
    <row r="463" ht="12.75" customHeight="1">
      <c r="A463" s="235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73"/>
    </row>
    <row r="464" ht="12.75" customHeight="1">
      <c r="A464" s="235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73"/>
    </row>
    <row r="465" ht="12.75" customHeight="1">
      <c r="A465" s="235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73"/>
    </row>
    <row r="466" ht="12.75" customHeight="1">
      <c r="A466" s="235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73"/>
    </row>
    <row r="467" ht="12.75" customHeight="1">
      <c r="A467" s="235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73"/>
    </row>
    <row r="468" ht="12.75" customHeight="1">
      <c r="A468" s="235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73"/>
    </row>
    <row r="469" ht="12.75" customHeight="1">
      <c r="A469" s="235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73"/>
    </row>
    <row r="470" ht="12.75" customHeight="1">
      <c r="A470" s="235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73"/>
    </row>
    <row r="471" ht="12.75" customHeight="1">
      <c r="A471" s="235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73"/>
    </row>
    <row r="472" ht="12.75" customHeight="1">
      <c r="A472" s="235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73"/>
    </row>
    <row r="473" ht="12.75" customHeight="1">
      <c r="A473" s="235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73"/>
    </row>
    <row r="474" ht="12.75" customHeight="1">
      <c r="A474" s="235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73"/>
    </row>
    <row r="475" ht="12.75" customHeight="1">
      <c r="A475" s="235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73"/>
    </row>
    <row r="476" ht="12.75" customHeight="1">
      <c r="A476" s="235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73"/>
    </row>
    <row r="477" ht="12.75" customHeight="1">
      <c r="A477" s="235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73"/>
    </row>
    <row r="478" ht="12.75" customHeight="1">
      <c r="A478" s="235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73"/>
    </row>
    <row r="479" ht="12.75" customHeight="1">
      <c r="A479" s="235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73"/>
    </row>
    <row r="480" ht="12.75" customHeight="1">
      <c r="A480" s="235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73"/>
    </row>
    <row r="481" ht="12.75" customHeight="1">
      <c r="A481" s="235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73"/>
    </row>
    <row r="482" ht="12.75" customHeight="1">
      <c r="A482" s="235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73"/>
    </row>
    <row r="483" ht="12.75" customHeight="1">
      <c r="A483" s="235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73"/>
    </row>
    <row r="484" ht="12.75" customHeight="1">
      <c r="A484" s="235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73"/>
    </row>
    <row r="485" ht="12.75" customHeight="1">
      <c r="A485" s="235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73"/>
    </row>
    <row r="486" ht="12.75" customHeight="1">
      <c r="A486" s="235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73"/>
    </row>
    <row r="487" ht="12.75" customHeight="1">
      <c r="A487" s="235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73"/>
    </row>
    <row r="488" ht="12.75" customHeight="1">
      <c r="A488" s="235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73"/>
    </row>
    <row r="489" ht="12.75" customHeight="1">
      <c r="A489" s="235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73"/>
    </row>
    <row r="490" ht="12.75" customHeight="1">
      <c r="A490" s="235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73"/>
    </row>
    <row r="491" ht="12.75" customHeight="1">
      <c r="A491" s="235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73"/>
    </row>
    <row r="492" ht="12.75" customHeight="1">
      <c r="A492" s="235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73"/>
    </row>
    <row r="493" ht="12.75" customHeight="1">
      <c r="A493" s="235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73"/>
    </row>
    <row r="494" ht="12.75" customHeight="1">
      <c r="A494" s="235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73"/>
    </row>
    <row r="495" ht="12.75" customHeight="1">
      <c r="A495" s="235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73"/>
    </row>
    <row r="496" ht="12.75" customHeight="1">
      <c r="A496" s="235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73"/>
    </row>
    <row r="497" ht="12.75" customHeight="1">
      <c r="A497" s="235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73"/>
    </row>
    <row r="498" ht="12.75" customHeight="1">
      <c r="A498" s="235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73"/>
    </row>
    <row r="499" ht="12.75" customHeight="1">
      <c r="A499" s="235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73"/>
    </row>
    <row r="500" ht="12.75" customHeight="1">
      <c r="A500" s="235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73"/>
    </row>
    <row r="501" ht="12.75" customHeight="1">
      <c r="A501" s="235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73"/>
    </row>
    <row r="502" ht="12.75" customHeight="1">
      <c r="A502" s="235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73"/>
    </row>
    <row r="503" ht="12.75" customHeight="1">
      <c r="A503" s="235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73"/>
    </row>
    <row r="504" ht="12.75" customHeight="1">
      <c r="A504" s="235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73"/>
    </row>
    <row r="505" ht="12.75" customHeight="1">
      <c r="A505" s="235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73"/>
    </row>
    <row r="506" ht="12.75" customHeight="1">
      <c r="A506" s="235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73"/>
    </row>
    <row r="507" ht="12.75" customHeight="1">
      <c r="A507" s="235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73"/>
    </row>
    <row r="508" ht="12.75" customHeight="1">
      <c r="A508" s="235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73"/>
    </row>
    <row r="509" ht="12.75" customHeight="1">
      <c r="A509" s="235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73"/>
    </row>
    <row r="510" ht="12.75" customHeight="1">
      <c r="A510" s="235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73"/>
    </row>
    <row r="511" ht="12.75" customHeight="1">
      <c r="A511" s="235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73"/>
    </row>
    <row r="512" ht="12.75" customHeight="1">
      <c r="A512" s="235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73"/>
    </row>
    <row r="513" ht="12.75" customHeight="1">
      <c r="A513" s="235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73"/>
    </row>
    <row r="514" ht="12.75" customHeight="1">
      <c r="A514" s="235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73"/>
    </row>
    <row r="515" ht="12.75" customHeight="1">
      <c r="A515" s="235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73"/>
    </row>
    <row r="516" ht="12.75" customHeight="1">
      <c r="A516" s="235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73"/>
    </row>
    <row r="517" ht="12.75" customHeight="1">
      <c r="A517" s="235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73"/>
    </row>
    <row r="518" ht="12.75" customHeight="1">
      <c r="A518" s="235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73"/>
    </row>
    <row r="519" ht="12.75" customHeight="1">
      <c r="A519" s="235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73"/>
    </row>
    <row r="520" ht="12.75" customHeight="1">
      <c r="A520" s="235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73"/>
    </row>
    <row r="521" ht="12.75" customHeight="1">
      <c r="A521" s="235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73"/>
    </row>
    <row r="522" ht="12.75" customHeight="1">
      <c r="A522" s="235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73"/>
    </row>
    <row r="523" ht="12.75" customHeight="1">
      <c r="A523" s="235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73"/>
    </row>
    <row r="524" ht="12.75" customHeight="1">
      <c r="A524" s="235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73"/>
    </row>
    <row r="525" ht="12.75" customHeight="1">
      <c r="A525" s="235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73"/>
    </row>
    <row r="526" ht="12.75" customHeight="1">
      <c r="A526" s="235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73"/>
    </row>
    <row r="527" ht="12.75" customHeight="1">
      <c r="A527" s="235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73"/>
    </row>
    <row r="528" ht="12.75" customHeight="1">
      <c r="A528" s="235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73"/>
    </row>
    <row r="529" ht="12.75" customHeight="1">
      <c r="A529" s="235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73"/>
    </row>
    <row r="530" ht="12.75" customHeight="1">
      <c r="A530" s="235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73"/>
    </row>
    <row r="531" ht="12.75" customHeight="1">
      <c r="A531" s="235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73"/>
    </row>
    <row r="532" ht="12.75" customHeight="1">
      <c r="A532" s="235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73"/>
    </row>
    <row r="533" ht="12.75" customHeight="1">
      <c r="A533" s="235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73"/>
    </row>
    <row r="534" ht="12.75" customHeight="1">
      <c r="A534" s="235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73"/>
    </row>
    <row r="535" ht="12.75" customHeight="1">
      <c r="A535" s="235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73"/>
    </row>
    <row r="536" ht="12.75" customHeight="1">
      <c r="A536" s="235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73"/>
    </row>
    <row r="537" ht="12.75" customHeight="1">
      <c r="A537" s="235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73"/>
    </row>
    <row r="538" ht="12.75" customHeight="1">
      <c r="A538" s="235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73"/>
    </row>
    <row r="539" ht="12.75" customHeight="1">
      <c r="A539" s="235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73"/>
    </row>
    <row r="540" ht="12.75" customHeight="1">
      <c r="A540" s="235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73"/>
    </row>
    <row r="541" ht="12.75" customHeight="1">
      <c r="A541" s="235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73"/>
    </row>
    <row r="542" ht="12.75" customHeight="1">
      <c r="A542" s="235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73"/>
    </row>
    <row r="543" ht="12.75" customHeight="1">
      <c r="A543" s="235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73"/>
    </row>
    <row r="544" ht="12.75" customHeight="1">
      <c r="A544" s="235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73"/>
    </row>
    <row r="545" ht="12.75" customHeight="1">
      <c r="A545" s="235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73"/>
    </row>
    <row r="546" ht="12.75" customHeight="1">
      <c r="A546" s="235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73"/>
    </row>
    <row r="547" ht="12.75" customHeight="1">
      <c r="A547" s="235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73"/>
    </row>
    <row r="548" ht="12.75" customHeight="1">
      <c r="A548" s="235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73"/>
    </row>
    <row r="549" ht="12.75" customHeight="1">
      <c r="A549" s="235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73"/>
    </row>
    <row r="550" ht="12.75" customHeight="1">
      <c r="A550" s="235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73"/>
    </row>
    <row r="551" ht="12.75" customHeight="1">
      <c r="A551" s="235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73"/>
    </row>
    <row r="552" ht="12.75" customHeight="1">
      <c r="A552" s="235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73"/>
    </row>
    <row r="553" ht="12.75" customHeight="1">
      <c r="A553" s="235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73"/>
    </row>
    <row r="554" ht="12.75" customHeight="1">
      <c r="A554" s="235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73"/>
    </row>
    <row r="555" ht="12.75" customHeight="1">
      <c r="A555" s="235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73"/>
    </row>
    <row r="556" ht="12.75" customHeight="1">
      <c r="A556" s="235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73"/>
    </row>
    <row r="557" ht="12.75" customHeight="1">
      <c r="A557" s="235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73"/>
    </row>
    <row r="558" ht="12.75" customHeight="1">
      <c r="A558" s="235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73"/>
    </row>
    <row r="559" ht="12.75" customHeight="1">
      <c r="A559" s="235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73"/>
    </row>
    <row r="560" ht="12.75" customHeight="1">
      <c r="A560" s="235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73"/>
    </row>
    <row r="561" ht="12.75" customHeight="1">
      <c r="A561" s="235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73"/>
    </row>
    <row r="562" ht="12.75" customHeight="1">
      <c r="A562" s="235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73"/>
    </row>
    <row r="563" ht="12.75" customHeight="1">
      <c r="A563" s="235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73"/>
    </row>
    <row r="564" ht="12.75" customHeight="1">
      <c r="A564" s="235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73"/>
    </row>
    <row r="565" ht="12.75" customHeight="1">
      <c r="A565" s="235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73"/>
    </row>
    <row r="566" ht="12.75" customHeight="1">
      <c r="A566" s="235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73"/>
    </row>
    <row r="567" ht="12.75" customHeight="1">
      <c r="A567" s="235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73"/>
    </row>
    <row r="568" ht="12.75" customHeight="1">
      <c r="A568" s="235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73"/>
    </row>
    <row r="569" ht="12.75" customHeight="1">
      <c r="A569" s="235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73"/>
    </row>
    <row r="570" ht="12.75" customHeight="1">
      <c r="A570" s="235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73"/>
    </row>
    <row r="571" ht="12.75" customHeight="1">
      <c r="A571" s="235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73"/>
    </row>
    <row r="572" ht="12.75" customHeight="1">
      <c r="A572" s="235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73"/>
    </row>
    <row r="573" ht="12.75" customHeight="1">
      <c r="A573" s="235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73"/>
    </row>
    <row r="574" ht="12.75" customHeight="1">
      <c r="A574" s="235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73"/>
    </row>
    <row r="575" ht="12.75" customHeight="1">
      <c r="A575" s="235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73"/>
    </row>
    <row r="576" ht="12.75" customHeight="1">
      <c r="A576" s="235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73"/>
    </row>
    <row r="577" ht="12.75" customHeight="1">
      <c r="A577" s="235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73"/>
    </row>
    <row r="578" ht="12.75" customHeight="1">
      <c r="A578" s="235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73"/>
    </row>
    <row r="579" ht="12.75" customHeight="1">
      <c r="A579" s="235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73"/>
    </row>
    <row r="580" ht="12.75" customHeight="1">
      <c r="A580" s="235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73"/>
    </row>
    <row r="581" ht="12.75" customHeight="1">
      <c r="A581" s="235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73"/>
    </row>
    <row r="582" ht="12.75" customHeight="1">
      <c r="A582" s="235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73"/>
    </row>
    <row r="583" ht="12.75" customHeight="1">
      <c r="A583" s="235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73"/>
    </row>
    <row r="584" ht="12.75" customHeight="1">
      <c r="A584" s="235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73"/>
    </row>
    <row r="585" ht="12.75" customHeight="1">
      <c r="A585" s="235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73"/>
    </row>
    <row r="586" ht="12.75" customHeight="1">
      <c r="A586" s="235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73"/>
    </row>
    <row r="587" ht="12.75" customHeight="1">
      <c r="A587" s="235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73"/>
    </row>
    <row r="588" ht="12.75" customHeight="1">
      <c r="A588" s="235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73"/>
    </row>
    <row r="589" ht="12.75" customHeight="1">
      <c r="A589" s="235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73"/>
    </row>
    <row r="590" ht="12.75" customHeight="1">
      <c r="A590" s="235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73"/>
    </row>
    <row r="591" ht="12.75" customHeight="1">
      <c r="A591" s="235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73"/>
    </row>
    <row r="592" ht="12.75" customHeight="1">
      <c r="A592" s="235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73"/>
    </row>
    <row r="593" ht="12.75" customHeight="1">
      <c r="A593" s="235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73"/>
    </row>
    <row r="594" ht="12.75" customHeight="1">
      <c r="A594" s="235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73"/>
    </row>
    <row r="595" ht="12.75" customHeight="1">
      <c r="A595" s="235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73"/>
    </row>
    <row r="596" ht="12.75" customHeight="1">
      <c r="A596" s="235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73"/>
    </row>
    <row r="597" ht="12.75" customHeight="1">
      <c r="A597" s="235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73"/>
    </row>
    <row r="598" ht="12.75" customHeight="1">
      <c r="A598" s="235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73"/>
    </row>
    <row r="599" ht="12.75" customHeight="1">
      <c r="A599" s="235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73"/>
    </row>
    <row r="600" ht="12.75" customHeight="1">
      <c r="A600" s="235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73"/>
    </row>
    <row r="601" ht="12.75" customHeight="1">
      <c r="A601" s="235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73"/>
    </row>
    <row r="602" ht="12.75" customHeight="1">
      <c r="A602" s="235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73"/>
    </row>
    <row r="603" ht="12.75" customHeight="1">
      <c r="A603" s="235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73"/>
    </row>
    <row r="604" ht="12.75" customHeight="1">
      <c r="A604" s="235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73"/>
    </row>
    <row r="605" ht="12.75" customHeight="1">
      <c r="A605" s="235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73"/>
    </row>
    <row r="606" ht="12.75" customHeight="1">
      <c r="A606" s="235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73"/>
    </row>
    <row r="607" ht="12.75" customHeight="1">
      <c r="A607" s="235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73"/>
    </row>
    <row r="608" ht="12.75" customHeight="1">
      <c r="A608" s="235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73"/>
    </row>
    <row r="609" ht="12.75" customHeight="1">
      <c r="A609" s="235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73"/>
    </row>
    <row r="610" ht="12.75" customHeight="1">
      <c r="A610" s="235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73"/>
    </row>
    <row r="611" ht="12.75" customHeight="1">
      <c r="A611" s="235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73"/>
    </row>
    <row r="612" ht="12.75" customHeight="1">
      <c r="A612" s="235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73"/>
    </row>
    <row r="613" ht="12.75" customHeight="1">
      <c r="A613" s="235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73"/>
    </row>
    <row r="614" ht="12.75" customHeight="1">
      <c r="A614" s="235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73"/>
    </row>
    <row r="615" ht="12.75" customHeight="1">
      <c r="A615" s="235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73"/>
    </row>
    <row r="616" ht="12.75" customHeight="1">
      <c r="A616" s="235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73"/>
    </row>
    <row r="617" ht="12.75" customHeight="1">
      <c r="A617" s="235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73"/>
    </row>
    <row r="618" ht="12.75" customHeight="1">
      <c r="A618" s="235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73"/>
    </row>
    <row r="619" ht="12.75" customHeight="1">
      <c r="A619" s="235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73"/>
    </row>
    <row r="620" ht="12.75" customHeight="1">
      <c r="A620" s="235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73"/>
    </row>
    <row r="621" ht="12.75" customHeight="1">
      <c r="A621" s="235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73"/>
    </row>
    <row r="622" ht="12.75" customHeight="1">
      <c r="A622" s="235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73"/>
    </row>
    <row r="623" ht="12.75" customHeight="1">
      <c r="A623" s="235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73"/>
    </row>
    <row r="624" ht="12.75" customHeight="1">
      <c r="A624" s="235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73"/>
    </row>
    <row r="625" ht="12.75" customHeight="1">
      <c r="A625" s="235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73"/>
    </row>
    <row r="626" ht="12.75" customHeight="1">
      <c r="A626" s="235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73"/>
    </row>
    <row r="627" ht="12.75" customHeight="1">
      <c r="A627" s="235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73"/>
    </row>
    <row r="628" ht="12.75" customHeight="1">
      <c r="A628" s="235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73"/>
    </row>
    <row r="629" ht="12.75" customHeight="1">
      <c r="A629" s="235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73"/>
    </row>
    <row r="630" ht="12.75" customHeight="1">
      <c r="A630" s="235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73"/>
    </row>
    <row r="631" ht="12.75" customHeight="1">
      <c r="A631" s="235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73"/>
    </row>
    <row r="632" ht="12.75" customHeight="1">
      <c r="A632" s="235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73"/>
    </row>
    <row r="633" ht="12.75" customHeight="1">
      <c r="A633" s="235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73"/>
    </row>
    <row r="634" ht="12.75" customHeight="1">
      <c r="A634" s="235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73"/>
    </row>
    <row r="635" ht="12.75" customHeight="1">
      <c r="A635" s="235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73"/>
    </row>
    <row r="636" ht="12.75" customHeight="1">
      <c r="A636" s="235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73"/>
    </row>
    <row r="637" ht="12.75" customHeight="1">
      <c r="A637" s="235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73"/>
    </row>
    <row r="638" ht="12.75" customHeight="1">
      <c r="A638" s="235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73"/>
    </row>
    <row r="639" ht="12.75" customHeight="1">
      <c r="A639" s="235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73"/>
    </row>
    <row r="640" ht="12.75" customHeight="1">
      <c r="A640" s="235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73"/>
    </row>
    <row r="641" ht="12.75" customHeight="1">
      <c r="A641" s="235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73"/>
    </row>
    <row r="642" ht="12.75" customHeight="1">
      <c r="A642" s="235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73"/>
    </row>
    <row r="643" ht="12.75" customHeight="1">
      <c r="A643" s="235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73"/>
    </row>
    <row r="644" ht="12.75" customHeight="1">
      <c r="A644" s="235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73"/>
    </row>
    <row r="645" ht="12.75" customHeight="1">
      <c r="A645" s="235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73"/>
    </row>
    <row r="646" ht="12.75" customHeight="1">
      <c r="A646" s="235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73"/>
    </row>
    <row r="647" ht="12.75" customHeight="1">
      <c r="A647" s="235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73"/>
    </row>
    <row r="648" ht="12.75" customHeight="1">
      <c r="A648" s="235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73"/>
    </row>
    <row r="649" ht="12.75" customHeight="1">
      <c r="A649" s="235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73"/>
    </row>
    <row r="650" ht="12.75" customHeight="1">
      <c r="A650" s="235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73"/>
    </row>
    <row r="651" ht="12.75" customHeight="1">
      <c r="A651" s="235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73"/>
    </row>
    <row r="652" ht="12.75" customHeight="1">
      <c r="A652" s="235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73"/>
    </row>
    <row r="653" ht="12.75" customHeight="1">
      <c r="A653" s="235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73"/>
    </row>
    <row r="654" ht="12.75" customHeight="1">
      <c r="A654" s="235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73"/>
    </row>
    <row r="655" ht="12.75" customHeight="1">
      <c r="A655" s="235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73"/>
    </row>
    <row r="656" ht="12.75" customHeight="1">
      <c r="A656" s="235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73"/>
    </row>
    <row r="657" ht="12.75" customHeight="1">
      <c r="A657" s="235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73"/>
    </row>
    <row r="658" ht="12.75" customHeight="1">
      <c r="A658" s="235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73"/>
    </row>
    <row r="659" ht="12.75" customHeight="1">
      <c r="A659" s="235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73"/>
    </row>
    <row r="660" ht="12.75" customHeight="1">
      <c r="A660" s="235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73"/>
    </row>
    <row r="661" ht="12.75" customHeight="1">
      <c r="A661" s="235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73"/>
    </row>
    <row r="662" ht="12.75" customHeight="1">
      <c r="A662" s="235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73"/>
    </row>
    <row r="663" ht="12.75" customHeight="1">
      <c r="A663" s="235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73"/>
    </row>
    <row r="664" ht="12.75" customHeight="1">
      <c r="A664" s="235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73"/>
    </row>
    <row r="665" ht="12.75" customHeight="1">
      <c r="A665" s="235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73"/>
    </row>
    <row r="666" ht="12.75" customHeight="1">
      <c r="A666" s="235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73"/>
    </row>
    <row r="667" ht="12.75" customHeight="1">
      <c r="A667" s="235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73"/>
    </row>
    <row r="668" ht="12.75" customHeight="1">
      <c r="A668" s="235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73"/>
    </row>
    <row r="669" ht="12.75" customHeight="1">
      <c r="A669" s="235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73"/>
    </row>
    <row r="670" ht="12.75" customHeight="1">
      <c r="A670" s="235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73"/>
    </row>
    <row r="671" ht="12.75" customHeight="1">
      <c r="A671" s="235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73"/>
    </row>
    <row r="672" ht="12.75" customHeight="1">
      <c r="A672" s="235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73"/>
    </row>
    <row r="673" ht="12.75" customHeight="1">
      <c r="A673" s="235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73"/>
    </row>
    <row r="674" ht="12.75" customHeight="1">
      <c r="A674" s="235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73"/>
    </row>
    <row r="675" ht="12.75" customHeight="1">
      <c r="A675" s="235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73"/>
    </row>
    <row r="676" ht="12.75" customHeight="1">
      <c r="A676" s="235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73"/>
    </row>
    <row r="677" ht="12.75" customHeight="1">
      <c r="A677" s="235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73"/>
    </row>
    <row r="678" ht="12.75" customHeight="1">
      <c r="A678" s="235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73"/>
    </row>
    <row r="679" ht="12.75" customHeight="1">
      <c r="A679" s="235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73"/>
    </row>
    <row r="680" ht="12.75" customHeight="1">
      <c r="A680" s="235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73"/>
    </row>
    <row r="681" ht="12.75" customHeight="1">
      <c r="A681" s="235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73"/>
    </row>
    <row r="682" ht="12.75" customHeight="1">
      <c r="A682" s="235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73"/>
    </row>
    <row r="683" ht="12.75" customHeight="1">
      <c r="A683" s="235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73"/>
    </row>
    <row r="684" ht="12.75" customHeight="1">
      <c r="A684" s="235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73"/>
    </row>
    <row r="685" ht="12.75" customHeight="1">
      <c r="A685" s="235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73"/>
    </row>
    <row r="686" ht="12.75" customHeight="1">
      <c r="A686" s="235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73"/>
    </row>
    <row r="687" ht="12.75" customHeight="1">
      <c r="A687" s="235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73"/>
    </row>
    <row r="688" ht="12.75" customHeight="1">
      <c r="A688" s="235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73"/>
    </row>
    <row r="689" ht="12.75" customHeight="1">
      <c r="A689" s="235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73"/>
    </row>
    <row r="690" ht="12.75" customHeight="1">
      <c r="A690" s="235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73"/>
    </row>
    <row r="691" ht="12.75" customHeight="1">
      <c r="A691" s="235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73"/>
    </row>
    <row r="692" ht="12.75" customHeight="1">
      <c r="A692" s="235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73"/>
    </row>
    <row r="693" ht="12.75" customHeight="1">
      <c r="A693" s="235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73"/>
    </row>
    <row r="694" ht="12.75" customHeight="1">
      <c r="A694" s="235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73"/>
    </row>
    <row r="695" ht="12.75" customHeight="1">
      <c r="A695" s="235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73"/>
    </row>
    <row r="696" ht="12.75" customHeight="1">
      <c r="A696" s="235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73"/>
    </row>
    <row r="697" ht="12.75" customHeight="1">
      <c r="A697" s="235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73"/>
    </row>
    <row r="698" ht="12.75" customHeight="1">
      <c r="A698" s="235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73"/>
    </row>
    <row r="699" ht="12.75" customHeight="1">
      <c r="A699" s="235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73"/>
    </row>
    <row r="700" ht="12.75" customHeight="1">
      <c r="A700" s="235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73"/>
    </row>
    <row r="701" ht="12.75" customHeight="1">
      <c r="A701" s="235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73"/>
    </row>
    <row r="702" ht="12.75" customHeight="1">
      <c r="A702" s="235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73"/>
    </row>
    <row r="703" ht="12.75" customHeight="1">
      <c r="A703" s="235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73"/>
    </row>
    <row r="704" ht="12.75" customHeight="1">
      <c r="A704" s="235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73"/>
    </row>
    <row r="705" ht="12.75" customHeight="1">
      <c r="A705" s="235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73"/>
    </row>
    <row r="706" ht="12.75" customHeight="1">
      <c r="A706" s="235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73"/>
    </row>
    <row r="707" ht="12.75" customHeight="1">
      <c r="A707" s="235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73"/>
    </row>
    <row r="708" ht="12.75" customHeight="1">
      <c r="A708" s="235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73"/>
    </row>
    <row r="709" ht="12.75" customHeight="1">
      <c r="A709" s="235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73"/>
    </row>
    <row r="710" ht="12.75" customHeight="1">
      <c r="A710" s="235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73"/>
    </row>
    <row r="711" ht="12.75" customHeight="1">
      <c r="A711" s="235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73"/>
    </row>
    <row r="712" ht="12.75" customHeight="1">
      <c r="A712" s="235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73"/>
    </row>
    <row r="713" ht="12.75" customHeight="1">
      <c r="A713" s="235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73"/>
    </row>
    <row r="714" ht="12.75" customHeight="1">
      <c r="A714" s="235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73"/>
    </row>
    <row r="715" ht="12.75" customHeight="1">
      <c r="A715" s="235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73"/>
    </row>
    <row r="716" ht="12.75" customHeight="1">
      <c r="A716" s="235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73"/>
    </row>
    <row r="717" ht="12.75" customHeight="1">
      <c r="A717" s="235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73"/>
    </row>
    <row r="718" ht="12.75" customHeight="1">
      <c r="A718" s="235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73"/>
    </row>
    <row r="719" ht="12.75" customHeight="1">
      <c r="A719" s="235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73"/>
    </row>
    <row r="720" ht="12.75" customHeight="1">
      <c r="A720" s="235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73"/>
    </row>
    <row r="721" ht="12.75" customHeight="1">
      <c r="A721" s="235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73"/>
    </row>
    <row r="722" ht="12.75" customHeight="1">
      <c r="A722" s="235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73"/>
    </row>
    <row r="723" ht="12.75" customHeight="1">
      <c r="A723" s="235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73"/>
    </row>
    <row r="724" ht="12.75" customHeight="1">
      <c r="A724" s="235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73"/>
    </row>
    <row r="725" ht="12.75" customHeight="1">
      <c r="A725" s="235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73"/>
    </row>
    <row r="726" ht="12.75" customHeight="1">
      <c r="A726" s="235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73"/>
    </row>
    <row r="727" ht="12.75" customHeight="1">
      <c r="A727" s="235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73"/>
    </row>
    <row r="728" ht="12.75" customHeight="1">
      <c r="A728" s="235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73"/>
    </row>
    <row r="729" ht="12.75" customHeight="1">
      <c r="A729" s="235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73"/>
    </row>
    <row r="730" ht="12.75" customHeight="1">
      <c r="A730" s="235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73"/>
    </row>
    <row r="731" ht="12.75" customHeight="1">
      <c r="A731" s="235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73"/>
    </row>
    <row r="732" ht="12.75" customHeight="1">
      <c r="A732" s="235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73"/>
    </row>
    <row r="733" ht="12.75" customHeight="1">
      <c r="A733" s="235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73"/>
    </row>
    <row r="734" ht="12.75" customHeight="1">
      <c r="A734" s="235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73"/>
    </row>
    <row r="735" ht="12.75" customHeight="1">
      <c r="A735" s="235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73"/>
    </row>
    <row r="736" ht="12.75" customHeight="1">
      <c r="A736" s="235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73"/>
    </row>
    <row r="737" ht="12.75" customHeight="1">
      <c r="A737" s="235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73"/>
    </row>
    <row r="738" ht="12.75" customHeight="1">
      <c r="A738" s="235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73"/>
    </row>
    <row r="739" ht="12.75" customHeight="1">
      <c r="A739" s="235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73"/>
    </row>
    <row r="740" ht="12.75" customHeight="1">
      <c r="A740" s="235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73"/>
    </row>
    <row r="741" ht="12.75" customHeight="1">
      <c r="A741" s="235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73"/>
    </row>
    <row r="742" ht="12.75" customHeight="1">
      <c r="A742" s="257"/>
      <c r="B742" s="226"/>
      <c r="C742" s="226"/>
      <c r="D742" s="226"/>
      <c r="E742" s="226"/>
      <c r="F742" s="226"/>
      <c r="G742" s="226"/>
      <c r="H742" s="226"/>
      <c r="I742" s="226"/>
      <c r="J742" s="226"/>
      <c r="K742" s="226"/>
      <c r="L742" s="226"/>
      <c r="M742" s="226"/>
      <c r="N742" s="226"/>
      <c r="O742" s="226"/>
      <c r="P742" s="226"/>
      <c r="Q742" s="226"/>
      <c r="R742" s="226"/>
      <c r="S742" s="226"/>
      <c r="T742" s="226"/>
      <c r="U742" s="226"/>
      <c r="V742" s="226"/>
      <c r="W742" s="226"/>
      <c r="X742" s="226"/>
      <c r="Y742" s="226"/>
      <c r="Z742" s="226"/>
      <c r="AA742" s="226"/>
      <c r="AB742" s="226"/>
      <c r="AC742" s="226"/>
      <c r="AD742" s="226"/>
      <c r="AE742" s="226"/>
      <c r="AF742" s="228"/>
    </row>
  </sheetData>
  <mergeCells count="113">
    <mergeCell ref="K7:L7"/>
    <mergeCell ref="G13:H13"/>
    <mergeCell ref="I5:J5"/>
    <mergeCell ref="M14:N14"/>
    <mergeCell ref="I7:J7"/>
    <mergeCell ref="R68:R69"/>
    <mergeCell ref="O7:P7"/>
    <mergeCell ref="I13:J13"/>
    <mergeCell ref="K5:L5"/>
    <mergeCell ref="M7:N7"/>
    <mergeCell ref="G7:H7"/>
    <mergeCell ref="K14:L14"/>
    <mergeCell ref="I14:J14"/>
    <mergeCell ref="O13:P13"/>
    <mergeCell ref="C14:D14"/>
    <mergeCell ref="E7:F7"/>
    <mergeCell ref="O14:P14"/>
    <mergeCell ref="G14:H14"/>
    <mergeCell ref="O5:P5"/>
    <mergeCell ref="M13:N13"/>
    <mergeCell ref="A14:B14"/>
    <mergeCell ref="C6:P6"/>
    <mergeCell ref="K13:L13"/>
    <mergeCell ref="M5:N5"/>
    <mergeCell ref="E14:F14"/>
    <mergeCell ref="E13:F13"/>
    <mergeCell ref="G5:H5"/>
    <mergeCell ref="K12:L12"/>
    <mergeCell ref="M4:N4"/>
    <mergeCell ref="O12:P12"/>
    <mergeCell ref="E5:F5"/>
    <mergeCell ref="C13:D13"/>
    <mergeCell ref="I12:J12"/>
    <mergeCell ref="K4:L4"/>
    <mergeCell ref="A13:B13"/>
    <mergeCell ref="C5:D5"/>
    <mergeCell ref="M12:N12"/>
    <mergeCell ref="O4:P4"/>
    <mergeCell ref="G12:H12"/>
    <mergeCell ref="I4:J4"/>
    <mergeCell ref="E12:F12"/>
    <mergeCell ref="G4:H4"/>
    <mergeCell ref="C12:D12"/>
    <mergeCell ref="E4:F4"/>
    <mergeCell ref="O11:P11"/>
    <mergeCell ref="A12:B12"/>
    <mergeCell ref="C4:D4"/>
    <mergeCell ref="M11:N11"/>
    <mergeCell ref="O3:P3"/>
    <mergeCell ref="K11:L11"/>
    <mergeCell ref="M3:N3"/>
    <mergeCell ref="G11:H11"/>
    <mergeCell ref="I3:J3"/>
    <mergeCell ref="E11:F11"/>
    <mergeCell ref="G3:H3"/>
    <mergeCell ref="C11:D11"/>
    <mergeCell ref="E3:F3"/>
    <mergeCell ref="O10:P10"/>
    <mergeCell ref="M10:N10"/>
    <mergeCell ref="O2:P2"/>
    <mergeCell ref="K10:L10"/>
    <mergeCell ref="M2:N2"/>
    <mergeCell ref="I10:J10"/>
    <mergeCell ref="K2:L2"/>
    <mergeCell ref="G10:H10"/>
    <mergeCell ref="I2:J2"/>
    <mergeCell ref="E10:F10"/>
    <mergeCell ref="G2:H2"/>
    <mergeCell ref="C10:D10"/>
    <mergeCell ref="E2:F2"/>
    <mergeCell ref="I1:J1"/>
    <mergeCell ref="G1:H1"/>
    <mergeCell ref="E1:F1"/>
    <mergeCell ref="C9:P9"/>
    <mergeCell ref="O8:P8"/>
    <mergeCell ref="G8:H8"/>
    <mergeCell ref="E8:F8"/>
    <mergeCell ref="C8:D8"/>
    <mergeCell ref="C7:D7"/>
    <mergeCell ref="A11:B11"/>
    <mergeCell ref="C3:D3"/>
    <mergeCell ref="I8:J8"/>
    <mergeCell ref="E71:O71"/>
    <mergeCell ref="E74:O74"/>
    <mergeCell ref="K1:L1"/>
    <mergeCell ref="E72:O72"/>
    <mergeCell ref="E70:O70"/>
    <mergeCell ref="R16:S16"/>
    <mergeCell ref="E73:O73"/>
    <mergeCell ref="E76:O76"/>
    <mergeCell ref="A4:B4"/>
    <mergeCell ref="E75:O75"/>
    <mergeCell ref="E79:O79"/>
    <mergeCell ref="K8:L8"/>
    <mergeCell ref="A1:B1"/>
    <mergeCell ref="I11:J11"/>
    <mergeCell ref="K3:L3"/>
    <mergeCell ref="S68:S69"/>
    <mergeCell ref="E77:O77"/>
    <mergeCell ref="A5:B5"/>
    <mergeCell ref="M1:N1"/>
    <mergeCell ref="A2:B2"/>
    <mergeCell ref="E78:O78"/>
    <mergeCell ref="A6:B6"/>
    <mergeCell ref="A8:B8"/>
    <mergeCell ref="M8:N8"/>
    <mergeCell ref="A9:B9"/>
    <mergeCell ref="C1:D1"/>
    <mergeCell ref="A7:B7"/>
    <mergeCell ref="A3:B3"/>
    <mergeCell ref="O1:P1"/>
    <mergeCell ref="A10:B10"/>
    <mergeCell ref="C2:D2"/>
  </mergeCells>
  <conditionalFormatting sqref="E66:E69 F67 G68:N68">
    <cfRule type="cellIs" dxfId="1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