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/Volumes/Kletterkultur/+ Preislisten +/"/>
    </mc:Choice>
  </mc:AlternateContent>
  <xr:revisionPtr revIDLastSave="0" documentId="8_{D2B3647B-0376-B14F-AD79-D528FA375576}" xr6:coauthVersionLast="36" xr6:coauthVersionMax="36" xr10:uidLastSave="{00000000-0000-0000-0000-000000000000}"/>
  <workbookProtection workbookAlgorithmName="SHA-512" workbookHashValue="EX9BtRkmzJh6J3RMBaGIwG0yMwHdx9b1qY+Ibz9hRwNWqpdOflT9L6zo8XnzyuvN2PYkbA7e1BYhTLqUvq5+bQ==" workbookSaltValue="gGNB41oxEg22KVmP+4lU/A==" workbookSpinCount="100000" lockStructure="1"/>
  <bookViews>
    <workbookView xWindow="0" yWindow="460" windowWidth="28800" windowHeight="15840" tabRatio="500" activeTab="2" xr2:uid="{00000000-000D-0000-FFFF-FFFF00000000}"/>
  </bookViews>
  <sheets>
    <sheet name="Summary of order" sheetId="12" r:id="rId1"/>
    <sheet name="360HOLDS" sheetId="1" r:id="rId2"/>
    <sheet name="360VOLUMES" sheetId="5" r:id="rId3"/>
    <sheet name="360ACCESSORIES" sheetId="8" r:id="rId4"/>
    <sheet name="PRODUCTION LIST VOLUMES" sheetId="7" state="hidden" r:id="rId5"/>
    <sheet name="PRODUCTION LIST HOLDS" sheetId="2" state="hidden" r:id="rId6"/>
    <sheet name="SUROVCI" sheetId="13" state="hidden" r:id="rId7"/>
    <sheet name="sum vol" sheetId="10" state="hidden" r:id="rId8"/>
    <sheet name="sum grif" sheetId="11" state="hidden" r:id="rId9"/>
  </sheets>
  <definedNames>
    <definedName name="_xlnm._FilterDatabase" localSheetId="3" hidden="1">'360ACCESSORIES'!$C$11:$T$23</definedName>
    <definedName name="_xlnm._FilterDatabase" localSheetId="1" hidden="1">'360HOLDS'!$AE$7:$AF$146</definedName>
    <definedName name="_xlnm._FilterDatabase" localSheetId="2" hidden="1">'360VOLUMES'!$D$6:$AK$137</definedName>
    <definedName name="_xlnm._FilterDatabase" localSheetId="5" hidden="1">'PRODUCTION LIST HOLDS'!$L$7:$L$309</definedName>
    <definedName name="_xlnm._FilterDatabase" localSheetId="4" hidden="1">'PRODUCTION LIST VOLUMES'!$B$23:$Y$255</definedName>
    <definedName name="_xlnm._FilterDatabase" localSheetId="6" hidden="1">SUROVCI!$N$3:$O$101</definedName>
    <definedName name="_xlnm.Print_Titles" localSheetId="5">'PRODUCTION LIST HOLDS'!$7:$7</definedName>
    <definedName name="_xlnm.Print_Titles" localSheetId="4">'PRODUCTION LIST VOLUMES'!$23:$23</definedName>
  </definedNames>
  <calcPr calcId="181029" iterateDelta="9.9999999999999959E-4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1" l="1"/>
  <c r="D6" i="11"/>
  <c r="E6" i="11"/>
  <c r="F6" i="11"/>
  <c r="G6" i="11"/>
  <c r="H6" i="11"/>
  <c r="I6" i="11"/>
  <c r="J6" i="11"/>
  <c r="C7" i="11"/>
  <c r="D7" i="11"/>
  <c r="E7" i="11"/>
  <c r="F7" i="11"/>
  <c r="G7" i="11"/>
  <c r="H7" i="11"/>
  <c r="I7" i="11"/>
  <c r="J7" i="11"/>
  <c r="C8" i="11"/>
  <c r="D8" i="11"/>
  <c r="E8" i="11"/>
  <c r="F8" i="11"/>
  <c r="G8" i="11"/>
  <c r="H8" i="11"/>
  <c r="I8" i="11"/>
  <c r="J8" i="11"/>
  <c r="C9" i="11"/>
  <c r="D9" i="11"/>
  <c r="E9" i="11"/>
  <c r="F9" i="11"/>
  <c r="G9" i="11"/>
  <c r="H9" i="11"/>
  <c r="I9" i="11"/>
  <c r="J9" i="11"/>
  <c r="C10" i="11"/>
  <c r="D10" i="11"/>
  <c r="E10" i="11"/>
  <c r="F10" i="11"/>
  <c r="G10" i="11"/>
  <c r="H10" i="11"/>
  <c r="I10" i="11"/>
  <c r="J10" i="11"/>
  <c r="C11" i="11"/>
  <c r="D11" i="11"/>
  <c r="E11" i="11"/>
  <c r="F11" i="11"/>
  <c r="G11" i="11"/>
  <c r="H11" i="11"/>
  <c r="I11" i="11"/>
  <c r="J11" i="11"/>
  <c r="C12" i="11"/>
  <c r="D12" i="11"/>
  <c r="E12" i="11"/>
  <c r="F12" i="11"/>
  <c r="G12" i="11"/>
  <c r="H12" i="11"/>
  <c r="I12" i="11"/>
  <c r="J12" i="11"/>
  <c r="C13" i="11"/>
  <c r="D13" i="11"/>
  <c r="E13" i="11"/>
  <c r="F13" i="11"/>
  <c r="G13" i="11"/>
  <c r="H13" i="11"/>
  <c r="I13" i="11"/>
  <c r="J13" i="11"/>
  <c r="C14" i="11"/>
  <c r="D14" i="11"/>
  <c r="E14" i="11"/>
  <c r="F14" i="11"/>
  <c r="G14" i="11"/>
  <c r="H14" i="11"/>
  <c r="I14" i="11"/>
  <c r="J14" i="11"/>
  <c r="C15" i="11"/>
  <c r="D15" i="11"/>
  <c r="E15" i="11"/>
  <c r="F15" i="11"/>
  <c r="G15" i="11"/>
  <c r="H15" i="11"/>
  <c r="I15" i="11"/>
  <c r="J15" i="11"/>
  <c r="C16" i="11"/>
  <c r="D16" i="11"/>
  <c r="E16" i="11"/>
  <c r="F16" i="11"/>
  <c r="G16" i="11"/>
  <c r="H16" i="11"/>
  <c r="I16" i="11"/>
  <c r="J16" i="11"/>
  <c r="C17" i="11"/>
  <c r="D17" i="11"/>
  <c r="E17" i="11"/>
  <c r="F17" i="11"/>
  <c r="G17" i="11"/>
  <c r="H17" i="11"/>
  <c r="I17" i="11"/>
  <c r="J17" i="11"/>
  <c r="C18" i="11"/>
  <c r="D18" i="11"/>
  <c r="E18" i="11"/>
  <c r="F18" i="11"/>
  <c r="G18" i="11"/>
  <c r="H18" i="11"/>
  <c r="I18" i="11"/>
  <c r="J18" i="11"/>
  <c r="C19" i="11"/>
  <c r="D19" i="11"/>
  <c r="E19" i="11"/>
  <c r="F19" i="11"/>
  <c r="G19" i="11"/>
  <c r="H19" i="11"/>
  <c r="I19" i="11"/>
  <c r="J19" i="11"/>
  <c r="C20" i="11"/>
  <c r="D20" i="11"/>
  <c r="E20" i="11"/>
  <c r="F20" i="11"/>
  <c r="G20" i="11"/>
  <c r="H20" i="11"/>
  <c r="I20" i="11"/>
  <c r="J20" i="11"/>
  <c r="C21" i="11"/>
  <c r="D21" i="11"/>
  <c r="E21" i="11"/>
  <c r="F21" i="11"/>
  <c r="G21" i="11"/>
  <c r="H21" i="11"/>
  <c r="I21" i="11"/>
  <c r="J21" i="11"/>
  <c r="C22" i="11"/>
  <c r="D22" i="11"/>
  <c r="E22" i="11"/>
  <c r="F22" i="11"/>
  <c r="G22" i="11"/>
  <c r="H22" i="11"/>
  <c r="I22" i="11"/>
  <c r="J22" i="11"/>
  <c r="C23" i="11"/>
  <c r="D23" i="11"/>
  <c r="E23" i="11"/>
  <c r="F23" i="11"/>
  <c r="G23" i="11"/>
  <c r="H23" i="11"/>
  <c r="I23" i="11"/>
  <c r="J23" i="11"/>
  <c r="C24" i="11"/>
  <c r="D24" i="11"/>
  <c r="E24" i="11"/>
  <c r="F24" i="11"/>
  <c r="G24" i="11"/>
  <c r="H24" i="11"/>
  <c r="I24" i="11"/>
  <c r="J24" i="11"/>
  <c r="C25" i="11"/>
  <c r="D25" i="11"/>
  <c r="E25" i="11"/>
  <c r="F25" i="11"/>
  <c r="G25" i="11"/>
  <c r="H25" i="11"/>
  <c r="I25" i="11"/>
  <c r="J25" i="11"/>
  <c r="C26" i="11"/>
  <c r="D26" i="11"/>
  <c r="E26" i="11"/>
  <c r="F26" i="11"/>
  <c r="G26" i="11"/>
  <c r="H26" i="11"/>
  <c r="I26" i="11"/>
  <c r="J26" i="11"/>
  <c r="C27" i="11"/>
  <c r="D27" i="11"/>
  <c r="E27" i="11"/>
  <c r="F27" i="11"/>
  <c r="G27" i="11"/>
  <c r="H27" i="11"/>
  <c r="I27" i="11"/>
  <c r="J27" i="11"/>
  <c r="C28" i="11"/>
  <c r="D28" i="11"/>
  <c r="E28" i="11"/>
  <c r="F28" i="11"/>
  <c r="G28" i="11"/>
  <c r="H28" i="11"/>
  <c r="I28" i="11"/>
  <c r="J28" i="11"/>
  <c r="C29" i="11"/>
  <c r="D29" i="11"/>
  <c r="E29" i="11"/>
  <c r="F29" i="11"/>
  <c r="G29" i="11"/>
  <c r="H29" i="11"/>
  <c r="I29" i="11"/>
  <c r="J29" i="11"/>
  <c r="C30" i="11"/>
  <c r="D30" i="11"/>
  <c r="E30" i="11"/>
  <c r="F30" i="11"/>
  <c r="G30" i="11"/>
  <c r="H30" i="11"/>
  <c r="I30" i="11"/>
  <c r="J30" i="11"/>
  <c r="C31" i="11"/>
  <c r="D31" i="11"/>
  <c r="E31" i="11"/>
  <c r="F31" i="11"/>
  <c r="G31" i="11"/>
  <c r="H31" i="11"/>
  <c r="I31" i="11"/>
  <c r="J31" i="11"/>
  <c r="C32" i="11"/>
  <c r="D32" i="11"/>
  <c r="E32" i="11"/>
  <c r="F32" i="11"/>
  <c r="G32" i="11"/>
  <c r="H32" i="11"/>
  <c r="I32" i="11"/>
  <c r="J32" i="11"/>
  <c r="C33" i="11"/>
  <c r="D33" i="11"/>
  <c r="E33" i="11"/>
  <c r="F33" i="11"/>
  <c r="G33" i="11"/>
  <c r="H33" i="11"/>
  <c r="I33" i="11"/>
  <c r="J33" i="11"/>
  <c r="C34" i="11"/>
  <c r="D34" i="11"/>
  <c r="E34" i="11"/>
  <c r="F34" i="11"/>
  <c r="G34" i="11"/>
  <c r="H34" i="11"/>
  <c r="I34" i="11"/>
  <c r="J34" i="11"/>
  <c r="C35" i="11"/>
  <c r="D35" i="11"/>
  <c r="E35" i="11"/>
  <c r="F35" i="11"/>
  <c r="G35" i="11"/>
  <c r="H35" i="11"/>
  <c r="I35" i="11"/>
  <c r="J35" i="11"/>
  <c r="C36" i="11"/>
  <c r="D36" i="11"/>
  <c r="E36" i="11"/>
  <c r="F36" i="11"/>
  <c r="G36" i="11"/>
  <c r="H36" i="11"/>
  <c r="I36" i="11"/>
  <c r="J36" i="11"/>
  <c r="C37" i="11"/>
  <c r="D37" i="11"/>
  <c r="E37" i="11"/>
  <c r="F37" i="11"/>
  <c r="G37" i="11"/>
  <c r="H37" i="11"/>
  <c r="I37" i="11"/>
  <c r="J37" i="11"/>
  <c r="C38" i="11"/>
  <c r="D38" i="11"/>
  <c r="E38" i="11"/>
  <c r="F38" i="11"/>
  <c r="G38" i="11"/>
  <c r="H38" i="11"/>
  <c r="I38" i="11"/>
  <c r="J38" i="11"/>
  <c r="C39" i="11"/>
  <c r="D39" i="11"/>
  <c r="E39" i="11"/>
  <c r="F39" i="11"/>
  <c r="G39" i="11"/>
  <c r="H39" i="11"/>
  <c r="I39" i="11"/>
  <c r="J39" i="11"/>
  <c r="C40" i="11"/>
  <c r="D40" i="11"/>
  <c r="E40" i="11"/>
  <c r="F40" i="11"/>
  <c r="G40" i="11"/>
  <c r="H40" i="11"/>
  <c r="I40" i="11"/>
  <c r="J40" i="11"/>
  <c r="C41" i="11"/>
  <c r="D41" i="11"/>
  <c r="E41" i="11"/>
  <c r="F41" i="11"/>
  <c r="G41" i="11"/>
  <c r="H41" i="11"/>
  <c r="I41" i="11"/>
  <c r="J41" i="11"/>
  <c r="C42" i="11"/>
  <c r="D42" i="11"/>
  <c r="E42" i="11"/>
  <c r="F42" i="11"/>
  <c r="G42" i="11"/>
  <c r="H42" i="11"/>
  <c r="I42" i="11"/>
  <c r="J42" i="11"/>
  <c r="C43" i="11"/>
  <c r="D43" i="11"/>
  <c r="E43" i="11"/>
  <c r="F43" i="11"/>
  <c r="G43" i="11"/>
  <c r="H43" i="11"/>
  <c r="I43" i="11"/>
  <c r="J43" i="11"/>
  <c r="C44" i="11"/>
  <c r="D44" i="11"/>
  <c r="E44" i="11"/>
  <c r="F44" i="11"/>
  <c r="G44" i="11"/>
  <c r="H44" i="11"/>
  <c r="I44" i="11"/>
  <c r="J44" i="11"/>
  <c r="C45" i="11"/>
  <c r="D45" i="11"/>
  <c r="E45" i="11"/>
  <c r="F45" i="11"/>
  <c r="G45" i="11"/>
  <c r="H45" i="11"/>
  <c r="I45" i="11"/>
  <c r="J45" i="11"/>
  <c r="C46" i="11"/>
  <c r="D46" i="11"/>
  <c r="E46" i="11"/>
  <c r="F46" i="11"/>
  <c r="G46" i="11"/>
  <c r="H46" i="11"/>
  <c r="I46" i="11"/>
  <c r="J46" i="11"/>
  <c r="C47" i="11"/>
  <c r="D47" i="11"/>
  <c r="E47" i="11"/>
  <c r="F47" i="11"/>
  <c r="G47" i="11"/>
  <c r="H47" i="11"/>
  <c r="I47" i="11"/>
  <c r="J47" i="11"/>
  <c r="C48" i="11"/>
  <c r="D48" i="11"/>
  <c r="E48" i="11"/>
  <c r="F48" i="11"/>
  <c r="G48" i="11"/>
  <c r="H48" i="11"/>
  <c r="I48" i="11"/>
  <c r="J48" i="11"/>
  <c r="C49" i="11"/>
  <c r="D49" i="11"/>
  <c r="E49" i="11"/>
  <c r="F49" i="11"/>
  <c r="G49" i="11"/>
  <c r="H49" i="11"/>
  <c r="I49" i="11"/>
  <c r="J49" i="11"/>
  <c r="C50" i="11"/>
  <c r="D50" i="11"/>
  <c r="E50" i="11"/>
  <c r="F50" i="11"/>
  <c r="G50" i="11"/>
  <c r="H50" i="11"/>
  <c r="I50" i="11"/>
  <c r="J50" i="11"/>
  <c r="C51" i="11"/>
  <c r="D51" i="11"/>
  <c r="E51" i="11"/>
  <c r="F51" i="11"/>
  <c r="G51" i="11"/>
  <c r="H51" i="11"/>
  <c r="I51" i="11"/>
  <c r="J51" i="11"/>
  <c r="C52" i="11"/>
  <c r="D52" i="11"/>
  <c r="E52" i="11"/>
  <c r="F52" i="11"/>
  <c r="G52" i="11"/>
  <c r="H52" i="11"/>
  <c r="I52" i="11"/>
  <c r="J52" i="11"/>
  <c r="C53" i="11"/>
  <c r="D53" i="11"/>
  <c r="E53" i="11"/>
  <c r="F53" i="11"/>
  <c r="G53" i="11"/>
  <c r="H53" i="11"/>
  <c r="I53" i="11"/>
  <c r="J53" i="11"/>
  <c r="C54" i="11"/>
  <c r="D54" i="11"/>
  <c r="E54" i="11"/>
  <c r="F54" i="11"/>
  <c r="G54" i="11"/>
  <c r="H54" i="11"/>
  <c r="I54" i="11"/>
  <c r="J54" i="11"/>
  <c r="C55" i="11"/>
  <c r="D55" i="11"/>
  <c r="E55" i="11"/>
  <c r="F55" i="11"/>
  <c r="G55" i="11"/>
  <c r="H55" i="11"/>
  <c r="I55" i="11"/>
  <c r="J55" i="11"/>
  <c r="C56" i="11"/>
  <c r="D56" i="11"/>
  <c r="E56" i="11"/>
  <c r="F56" i="11"/>
  <c r="G56" i="11"/>
  <c r="H56" i="11"/>
  <c r="I56" i="11"/>
  <c r="J56" i="11"/>
  <c r="C57" i="11"/>
  <c r="D57" i="11"/>
  <c r="E57" i="11"/>
  <c r="F57" i="11"/>
  <c r="G57" i="11"/>
  <c r="H57" i="11"/>
  <c r="I57" i="11"/>
  <c r="J57" i="11"/>
  <c r="C58" i="11"/>
  <c r="D58" i="11"/>
  <c r="E58" i="11"/>
  <c r="F58" i="11"/>
  <c r="G58" i="11"/>
  <c r="H58" i="11"/>
  <c r="I58" i="11"/>
  <c r="J58" i="11"/>
  <c r="C59" i="11"/>
  <c r="D59" i="11"/>
  <c r="E59" i="11"/>
  <c r="F59" i="11"/>
  <c r="G59" i="11"/>
  <c r="H59" i="11"/>
  <c r="I59" i="11"/>
  <c r="J59" i="11"/>
  <c r="C60" i="11"/>
  <c r="D60" i="11"/>
  <c r="E60" i="11"/>
  <c r="F60" i="11"/>
  <c r="G60" i="11"/>
  <c r="H60" i="11"/>
  <c r="I60" i="11"/>
  <c r="J60" i="11"/>
  <c r="C61" i="11"/>
  <c r="D61" i="11"/>
  <c r="E61" i="11"/>
  <c r="F61" i="11"/>
  <c r="G61" i="11"/>
  <c r="H61" i="11"/>
  <c r="I61" i="11"/>
  <c r="J61" i="11"/>
  <c r="C62" i="11"/>
  <c r="D62" i="11"/>
  <c r="E62" i="11"/>
  <c r="F62" i="11"/>
  <c r="G62" i="11"/>
  <c r="H62" i="11"/>
  <c r="I62" i="11"/>
  <c r="J62" i="11"/>
  <c r="C63" i="11"/>
  <c r="D63" i="11"/>
  <c r="E63" i="11"/>
  <c r="F63" i="11"/>
  <c r="G63" i="11"/>
  <c r="H63" i="11"/>
  <c r="I63" i="11"/>
  <c r="J63" i="11"/>
  <c r="C64" i="11"/>
  <c r="D64" i="11"/>
  <c r="E64" i="11"/>
  <c r="F64" i="11"/>
  <c r="G64" i="11"/>
  <c r="H64" i="11"/>
  <c r="I64" i="11"/>
  <c r="J64" i="11"/>
  <c r="C65" i="11"/>
  <c r="D65" i="11"/>
  <c r="E65" i="11"/>
  <c r="F65" i="11"/>
  <c r="G65" i="11"/>
  <c r="H65" i="11"/>
  <c r="I65" i="11"/>
  <c r="J65" i="11"/>
  <c r="C66" i="11"/>
  <c r="D66" i="11"/>
  <c r="E66" i="11"/>
  <c r="F66" i="11"/>
  <c r="G66" i="11"/>
  <c r="H66" i="11"/>
  <c r="I66" i="11"/>
  <c r="J66" i="11"/>
  <c r="C67" i="11"/>
  <c r="D67" i="11"/>
  <c r="E67" i="11"/>
  <c r="F67" i="11"/>
  <c r="G67" i="11"/>
  <c r="H67" i="11"/>
  <c r="I67" i="11"/>
  <c r="J67" i="11"/>
  <c r="C68" i="11"/>
  <c r="D68" i="11"/>
  <c r="E68" i="11"/>
  <c r="F68" i="11"/>
  <c r="G68" i="11"/>
  <c r="H68" i="11"/>
  <c r="I68" i="11"/>
  <c r="J68" i="11"/>
  <c r="C69" i="11"/>
  <c r="D69" i="11"/>
  <c r="E69" i="11"/>
  <c r="F69" i="11"/>
  <c r="G69" i="11"/>
  <c r="H69" i="11"/>
  <c r="I69" i="11"/>
  <c r="J69" i="11"/>
  <c r="C70" i="11"/>
  <c r="D70" i="11"/>
  <c r="E70" i="11"/>
  <c r="F70" i="11"/>
  <c r="G70" i="11"/>
  <c r="H70" i="11"/>
  <c r="I70" i="11"/>
  <c r="J70" i="11"/>
  <c r="C71" i="11"/>
  <c r="D71" i="11"/>
  <c r="E71" i="11"/>
  <c r="F71" i="11"/>
  <c r="G71" i="11"/>
  <c r="H71" i="11"/>
  <c r="I71" i="11"/>
  <c r="J71" i="11"/>
  <c r="C72" i="11"/>
  <c r="D72" i="11"/>
  <c r="E72" i="11"/>
  <c r="F72" i="11"/>
  <c r="G72" i="11"/>
  <c r="H72" i="11"/>
  <c r="I72" i="11"/>
  <c r="J72" i="11"/>
  <c r="C73" i="11"/>
  <c r="D73" i="11"/>
  <c r="E73" i="11"/>
  <c r="F73" i="11"/>
  <c r="G73" i="11"/>
  <c r="H73" i="11"/>
  <c r="I73" i="11"/>
  <c r="J73" i="11"/>
  <c r="C74" i="11"/>
  <c r="D74" i="11"/>
  <c r="E74" i="11"/>
  <c r="F74" i="11"/>
  <c r="G74" i="11"/>
  <c r="H74" i="11"/>
  <c r="I74" i="11"/>
  <c r="J74" i="11"/>
  <c r="C75" i="11"/>
  <c r="D75" i="11"/>
  <c r="E75" i="11"/>
  <c r="F75" i="11"/>
  <c r="G75" i="11"/>
  <c r="H75" i="11"/>
  <c r="I75" i="11"/>
  <c r="J75" i="11"/>
  <c r="C76" i="11"/>
  <c r="D76" i="11"/>
  <c r="E76" i="11"/>
  <c r="F76" i="11"/>
  <c r="G76" i="11"/>
  <c r="H76" i="11"/>
  <c r="I76" i="11"/>
  <c r="J76" i="11"/>
  <c r="C77" i="11"/>
  <c r="D77" i="11"/>
  <c r="E77" i="11"/>
  <c r="F77" i="11"/>
  <c r="G77" i="11"/>
  <c r="H77" i="11"/>
  <c r="I77" i="11"/>
  <c r="J77" i="11"/>
  <c r="C78" i="11"/>
  <c r="D78" i="11"/>
  <c r="E78" i="11"/>
  <c r="F78" i="11"/>
  <c r="G78" i="11"/>
  <c r="H78" i="11"/>
  <c r="I78" i="11"/>
  <c r="J78" i="11"/>
  <c r="C79" i="11"/>
  <c r="D79" i="11"/>
  <c r="E79" i="11"/>
  <c r="F79" i="11"/>
  <c r="G79" i="11"/>
  <c r="H79" i="11"/>
  <c r="I79" i="11"/>
  <c r="J79" i="11"/>
  <c r="C80" i="11"/>
  <c r="D80" i="11"/>
  <c r="E80" i="11"/>
  <c r="F80" i="11"/>
  <c r="G80" i="11"/>
  <c r="H80" i="11"/>
  <c r="I80" i="11"/>
  <c r="J80" i="11"/>
  <c r="C81" i="11"/>
  <c r="D81" i="11"/>
  <c r="E81" i="11"/>
  <c r="F81" i="11"/>
  <c r="G81" i="11"/>
  <c r="H81" i="11"/>
  <c r="I81" i="11"/>
  <c r="J81" i="11"/>
  <c r="C82" i="11"/>
  <c r="D82" i="11"/>
  <c r="E82" i="11"/>
  <c r="F82" i="11"/>
  <c r="G82" i="11"/>
  <c r="H82" i="11"/>
  <c r="I82" i="11"/>
  <c r="J82" i="11"/>
  <c r="C83" i="11"/>
  <c r="D83" i="11"/>
  <c r="E83" i="11"/>
  <c r="F83" i="11"/>
  <c r="G83" i="11"/>
  <c r="H83" i="11"/>
  <c r="I83" i="11"/>
  <c r="J83" i="11"/>
  <c r="C84" i="11"/>
  <c r="D84" i="11"/>
  <c r="E84" i="11"/>
  <c r="F84" i="11"/>
  <c r="G84" i="11"/>
  <c r="H84" i="11"/>
  <c r="I84" i="11"/>
  <c r="J84" i="11"/>
  <c r="C85" i="11"/>
  <c r="D85" i="11"/>
  <c r="E85" i="11"/>
  <c r="F85" i="11"/>
  <c r="G85" i="11"/>
  <c r="H85" i="11"/>
  <c r="I85" i="11"/>
  <c r="J85" i="11"/>
  <c r="C86" i="11"/>
  <c r="D86" i="11"/>
  <c r="E86" i="11"/>
  <c r="F86" i="11"/>
  <c r="G86" i="11"/>
  <c r="H86" i="11"/>
  <c r="I86" i="11"/>
  <c r="J86" i="11"/>
  <c r="C87" i="11"/>
  <c r="D87" i="11"/>
  <c r="E87" i="11"/>
  <c r="F87" i="11"/>
  <c r="G87" i="11"/>
  <c r="H87" i="11"/>
  <c r="I87" i="11"/>
  <c r="J87" i="11"/>
  <c r="C88" i="11"/>
  <c r="D88" i="11"/>
  <c r="E88" i="11"/>
  <c r="F88" i="11"/>
  <c r="G88" i="11"/>
  <c r="H88" i="11"/>
  <c r="I88" i="11"/>
  <c r="J88" i="11"/>
  <c r="C89" i="11"/>
  <c r="D89" i="11"/>
  <c r="E89" i="11"/>
  <c r="F89" i="11"/>
  <c r="G89" i="11"/>
  <c r="H89" i="11"/>
  <c r="I89" i="11"/>
  <c r="J89" i="11"/>
  <c r="C90" i="11"/>
  <c r="D90" i="11"/>
  <c r="E90" i="11"/>
  <c r="F90" i="11"/>
  <c r="G90" i="11"/>
  <c r="H90" i="11"/>
  <c r="I90" i="11"/>
  <c r="J90" i="11"/>
  <c r="C91" i="11"/>
  <c r="D91" i="11"/>
  <c r="E91" i="11"/>
  <c r="F91" i="11"/>
  <c r="G91" i="11"/>
  <c r="H91" i="11"/>
  <c r="I91" i="11"/>
  <c r="J91" i="11"/>
  <c r="C92" i="11"/>
  <c r="D92" i="11"/>
  <c r="E92" i="11"/>
  <c r="F92" i="11"/>
  <c r="G92" i="11"/>
  <c r="H92" i="11"/>
  <c r="I92" i="11"/>
  <c r="J92" i="11"/>
  <c r="C93" i="11"/>
  <c r="D93" i="11"/>
  <c r="E93" i="11"/>
  <c r="F93" i="11"/>
  <c r="G93" i="11"/>
  <c r="H93" i="11"/>
  <c r="I93" i="11"/>
  <c r="J93" i="11"/>
  <c r="C94" i="11"/>
  <c r="D94" i="11"/>
  <c r="E94" i="11"/>
  <c r="F94" i="11"/>
  <c r="G94" i="11"/>
  <c r="H94" i="11"/>
  <c r="I94" i="11"/>
  <c r="J94" i="11"/>
  <c r="C95" i="11"/>
  <c r="D95" i="11"/>
  <c r="E95" i="11"/>
  <c r="F95" i="11"/>
  <c r="G95" i="11"/>
  <c r="H95" i="11"/>
  <c r="I95" i="11"/>
  <c r="J95" i="11"/>
  <c r="C96" i="11"/>
  <c r="D96" i="11"/>
  <c r="E96" i="11"/>
  <c r="F96" i="11"/>
  <c r="G96" i="11"/>
  <c r="H96" i="11"/>
  <c r="I96" i="11"/>
  <c r="J96" i="11"/>
  <c r="C97" i="11"/>
  <c r="D97" i="11"/>
  <c r="E97" i="11"/>
  <c r="F97" i="11"/>
  <c r="G97" i="11"/>
  <c r="H97" i="11"/>
  <c r="I97" i="11"/>
  <c r="J97" i="11"/>
  <c r="C98" i="11"/>
  <c r="D98" i="11"/>
  <c r="E98" i="11"/>
  <c r="F98" i="11"/>
  <c r="G98" i="11"/>
  <c r="H98" i="11"/>
  <c r="I98" i="11"/>
  <c r="J98" i="11"/>
  <c r="C99" i="11"/>
  <c r="D99" i="11"/>
  <c r="E99" i="11"/>
  <c r="F99" i="11"/>
  <c r="G99" i="11"/>
  <c r="H99" i="11"/>
  <c r="I99" i="11"/>
  <c r="J99" i="11"/>
  <c r="C100" i="11"/>
  <c r="D100" i="11"/>
  <c r="E100" i="11"/>
  <c r="F100" i="11"/>
  <c r="G100" i="11"/>
  <c r="H100" i="11"/>
  <c r="I100" i="11"/>
  <c r="J100" i="11"/>
  <c r="C101" i="11"/>
  <c r="D101" i="11"/>
  <c r="E101" i="11"/>
  <c r="F101" i="11"/>
  <c r="G101" i="11"/>
  <c r="H101" i="11"/>
  <c r="I101" i="11"/>
  <c r="J101" i="11"/>
  <c r="C102" i="11"/>
  <c r="D102" i="11"/>
  <c r="E102" i="11"/>
  <c r="F102" i="11"/>
  <c r="G102" i="11"/>
  <c r="H102" i="11"/>
  <c r="I102" i="11"/>
  <c r="J102" i="11"/>
  <c r="C103" i="11"/>
  <c r="D103" i="11"/>
  <c r="E103" i="11"/>
  <c r="F103" i="11"/>
  <c r="G103" i="11"/>
  <c r="H103" i="11"/>
  <c r="I103" i="11"/>
  <c r="J103" i="11"/>
  <c r="C104" i="11"/>
  <c r="D104" i="11"/>
  <c r="E104" i="11"/>
  <c r="F104" i="11"/>
  <c r="G104" i="11"/>
  <c r="H104" i="11"/>
  <c r="I104" i="11"/>
  <c r="J104" i="11"/>
  <c r="C105" i="11"/>
  <c r="D105" i="11"/>
  <c r="E105" i="11"/>
  <c r="F105" i="11"/>
  <c r="G105" i="11"/>
  <c r="H105" i="11"/>
  <c r="I105" i="11"/>
  <c r="J105" i="11"/>
  <c r="C106" i="11"/>
  <c r="D106" i="11"/>
  <c r="E106" i="11"/>
  <c r="F106" i="11"/>
  <c r="G106" i="11"/>
  <c r="H106" i="11"/>
  <c r="I106" i="11"/>
  <c r="J106" i="11"/>
  <c r="C107" i="11"/>
  <c r="D107" i="11"/>
  <c r="E107" i="11"/>
  <c r="F107" i="11"/>
  <c r="G107" i="11"/>
  <c r="H107" i="11"/>
  <c r="I107" i="11"/>
  <c r="J107" i="11"/>
  <c r="C108" i="11"/>
  <c r="D108" i="11"/>
  <c r="E108" i="11"/>
  <c r="F108" i="11"/>
  <c r="G108" i="11"/>
  <c r="H108" i="11"/>
  <c r="I108" i="11"/>
  <c r="J108" i="11"/>
  <c r="C109" i="11"/>
  <c r="D109" i="11"/>
  <c r="E109" i="11"/>
  <c r="F109" i="11"/>
  <c r="G109" i="11"/>
  <c r="H109" i="11"/>
  <c r="I109" i="11"/>
  <c r="J109" i="11"/>
  <c r="C110" i="11"/>
  <c r="D110" i="11"/>
  <c r="E110" i="11"/>
  <c r="F110" i="11"/>
  <c r="G110" i="11"/>
  <c r="H110" i="11"/>
  <c r="I110" i="11"/>
  <c r="J110" i="11"/>
  <c r="C111" i="11"/>
  <c r="D111" i="11"/>
  <c r="E111" i="11"/>
  <c r="F111" i="11"/>
  <c r="G111" i="11"/>
  <c r="H111" i="11"/>
  <c r="I111" i="11"/>
  <c r="J111" i="11"/>
  <c r="C112" i="11"/>
  <c r="D112" i="11"/>
  <c r="E112" i="11"/>
  <c r="F112" i="11"/>
  <c r="G112" i="11"/>
  <c r="H112" i="11"/>
  <c r="I112" i="11"/>
  <c r="J112" i="11"/>
  <c r="C113" i="11"/>
  <c r="D113" i="11"/>
  <c r="E113" i="11"/>
  <c r="F113" i="11"/>
  <c r="G113" i="11"/>
  <c r="H113" i="11"/>
  <c r="I113" i="11"/>
  <c r="J113" i="11"/>
  <c r="C114" i="11"/>
  <c r="D114" i="11"/>
  <c r="E114" i="11"/>
  <c r="F114" i="11"/>
  <c r="G114" i="11"/>
  <c r="H114" i="11"/>
  <c r="I114" i="11"/>
  <c r="J114" i="11"/>
  <c r="C115" i="11"/>
  <c r="D115" i="11"/>
  <c r="E115" i="11"/>
  <c r="F115" i="11"/>
  <c r="G115" i="11"/>
  <c r="H115" i="11"/>
  <c r="I115" i="11"/>
  <c r="J115" i="11"/>
  <c r="C116" i="11"/>
  <c r="D116" i="11"/>
  <c r="E116" i="11"/>
  <c r="F116" i="11"/>
  <c r="G116" i="11"/>
  <c r="H116" i="11"/>
  <c r="I116" i="11"/>
  <c r="J116" i="11"/>
  <c r="C117" i="11"/>
  <c r="D117" i="11"/>
  <c r="E117" i="11"/>
  <c r="F117" i="11"/>
  <c r="G117" i="11"/>
  <c r="H117" i="11"/>
  <c r="I117" i="11"/>
  <c r="J117" i="11"/>
  <c r="C118" i="11"/>
  <c r="D118" i="11"/>
  <c r="E118" i="11"/>
  <c r="F118" i="11"/>
  <c r="G118" i="11"/>
  <c r="H118" i="11"/>
  <c r="I118" i="11"/>
  <c r="J118" i="11"/>
  <c r="C119" i="11"/>
  <c r="D119" i="11"/>
  <c r="E119" i="11"/>
  <c r="F119" i="11"/>
  <c r="G119" i="11"/>
  <c r="H119" i="11"/>
  <c r="I119" i="11"/>
  <c r="J119" i="11"/>
  <c r="C120" i="11"/>
  <c r="D120" i="11"/>
  <c r="E120" i="11"/>
  <c r="F120" i="11"/>
  <c r="G120" i="11"/>
  <c r="H120" i="11"/>
  <c r="I120" i="11"/>
  <c r="J120" i="11"/>
  <c r="C121" i="11"/>
  <c r="D121" i="11"/>
  <c r="E121" i="11"/>
  <c r="F121" i="11"/>
  <c r="G121" i="11"/>
  <c r="H121" i="11"/>
  <c r="I121" i="11"/>
  <c r="J121" i="11"/>
  <c r="C122" i="11"/>
  <c r="D122" i="11"/>
  <c r="E122" i="11"/>
  <c r="F122" i="11"/>
  <c r="G122" i="11"/>
  <c r="H122" i="11"/>
  <c r="I122" i="11"/>
  <c r="J122" i="11"/>
  <c r="C123" i="11"/>
  <c r="D123" i="11"/>
  <c r="E123" i="11"/>
  <c r="F123" i="11"/>
  <c r="G123" i="11"/>
  <c r="H123" i="11"/>
  <c r="I123" i="11"/>
  <c r="J123" i="11"/>
  <c r="C124" i="11"/>
  <c r="D124" i="11"/>
  <c r="E124" i="11"/>
  <c r="F124" i="11"/>
  <c r="G124" i="11"/>
  <c r="H124" i="11"/>
  <c r="I124" i="11"/>
  <c r="J124" i="11"/>
  <c r="C125" i="11"/>
  <c r="D125" i="11"/>
  <c r="E125" i="11"/>
  <c r="F125" i="11"/>
  <c r="G125" i="11"/>
  <c r="H125" i="11"/>
  <c r="I125" i="11"/>
  <c r="J125" i="11"/>
  <c r="C126" i="11"/>
  <c r="D126" i="11"/>
  <c r="E126" i="11"/>
  <c r="F126" i="11"/>
  <c r="G126" i="11"/>
  <c r="H126" i="11"/>
  <c r="I126" i="11"/>
  <c r="J126" i="11"/>
  <c r="C127" i="11"/>
  <c r="D127" i="11"/>
  <c r="E127" i="11"/>
  <c r="F127" i="11"/>
  <c r="G127" i="11"/>
  <c r="H127" i="11"/>
  <c r="I127" i="11"/>
  <c r="J127" i="11"/>
  <c r="C128" i="11"/>
  <c r="D128" i="11"/>
  <c r="E128" i="11"/>
  <c r="F128" i="11"/>
  <c r="G128" i="11"/>
  <c r="H128" i="11"/>
  <c r="I128" i="11"/>
  <c r="J128" i="11"/>
  <c r="C129" i="11"/>
  <c r="D129" i="11"/>
  <c r="E129" i="11"/>
  <c r="F129" i="11"/>
  <c r="G129" i="11"/>
  <c r="H129" i="11"/>
  <c r="I129" i="11"/>
  <c r="J129" i="11"/>
  <c r="C130" i="11"/>
  <c r="D130" i="11"/>
  <c r="E130" i="11"/>
  <c r="F130" i="11"/>
  <c r="G130" i="11"/>
  <c r="H130" i="11"/>
  <c r="I130" i="11"/>
  <c r="J130" i="11"/>
  <c r="C131" i="11"/>
  <c r="D131" i="11"/>
  <c r="E131" i="11"/>
  <c r="F131" i="11"/>
  <c r="G131" i="11"/>
  <c r="H131" i="11"/>
  <c r="I131" i="11"/>
  <c r="J131" i="11"/>
  <c r="C132" i="11"/>
  <c r="D132" i="11"/>
  <c r="E132" i="11"/>
  <c r="F132" i="11"/>
  <c r="G132" i="11"/>
  <c r="H132" i="11"/>
  <c r="I132" i="11"/>
  <c r="J132" i="11"/>
  <c r="C133" i="11"/>
  <c r="D133" i="11"/>
  <c r="E133" i="11"/>
  <c r="F133" i="11"/>
  <c r="G133" i="11"/>
  <c r="H133" i="11"/>
  <c r="I133" i="11"/>
  <c r="J133" i="11"/>
  <c r="C134" i="11"/>
  <c r="D134" i="11"/>
  <c r="E134" i="11"/>
  <c r="F134" i="11"/>
  <c r="G134" i="11"/>
  <c r="H134" i="11"/>
  <c r="I134" i="11"/>
  <c r="J134" i="11"/>
  <c r="C135" i="11"/>
  <c r="D135" i="11"/>
  <c r="E135" i="11"/>
  <c r="F135" i="11"/>
  <c r="G135" i="11"/>
  <c r="H135" i="11"/>
  <c r="I135" i="11"/>
  <c r="J135" i="11"/>
  <c r="C136" i="11"/>
  <c r="D136" i="11"/>
  <c r="E136" i="11"/>
  <c r="F136" i="11"/>
  <c r="G136" i="11"/>
  <c r="H136" i="11"/>
  <c r="I136" i="11"/>
  <c r="J136" i="11"/>
  <c r="C137" i="11"/>
  <c r="D137" i="11"/>
  <c r="E137" i="11"/>
  <c r="F137" i="11"/>
  <c r="G137" i="11"/>
  <c r="H137" i="11"/>
  <c r="I137" i="11"/>
  <c r="J137" i="11"/>
  <c r="C138" i="11"/>
  <c r="D138" i="11"/>
  <c r="E138" i="11"/>
  <c r="F138" i="11"/>
  <c r="G138" i="11"/>
  <c r="H138" i="11"/>
  <c r="I138" i="11"/>
  <c r="J138" i="11"/>
  <c r="C139" i="11"/>
  <c r="D139" i="11"/>
  <c r="E139" i="11"/>
  <c r="F139" i="11"/>
  <c r="G139" i="11"/>
  <c r="H139" i="11"/>
  <c r="I139" i="11"/>
  <c r="J139" i="11"/>
  <c r="C140" i="11"/>
  <c r="D140" i="11"/>
  <c r="E140" i="11"/>
  <c r="F140" i="11"/>
  <c r="G140" i="11"/>
  <c r="H140" i="11"/>
  <c r="I140" i="11"/>
  <c r="J140" i="11"/>
  <c r="C141" i="11"/>
  <c r="D141" i="11"/>
  <c r="E141" i="11"/>
  <c r="F141" i="11"/>
  <c r="G141" i="11"/>
  <c r="H141" i="11"/>
  <c r="I141" i="11"/>
  <c r="J141" i="11"/>
  <c r="C142" i="11"/>
  <c r="D142" i="11"/>
  <c r="E142" i="11"/>
  <c r="F142" i="11"/>
  <c r="G142" i="11"/>
  <c r="H142" i="11"/>
  <c r="I142" i="11"/>
  <c r="J142" i="11"/>
  <c r="C143" i="11"/>
  <c r="D143" i="11"/>
  <c r="E143" i="11"/>
  <c r="F143" i="11"/>
  <c r="G143" i="11"/>
  <c r="H143" i="11"/>
  <c r="I143" i="11"/>
  <c r="J143" i="11"/>
  <c r="C144" i="11"/>
  <c r="D144" i="11"/>
  <c r="E144" i="11"/>
  <c r="F144" i="11"/>
  <c r="G144" i="11"/>
  <c r="H144" i="11"/>
  <c r="I144" i="11"/>
  <c r="J144" i="11"/>
  <c r="C145" i="11"/>
  <c r="D145" i="11"/>
  <c r="E145" i="11"/>
  <c r="F145" i="11"/>
  <c r="G145" i="11"/>
  <c r="H145" i="11"/>
  <c r="I145" i="11"/>
  <c r="J145" i="11"/>
  <c r="C146" i="11"/>
  <c r="D146" i="11"/>
  <c r="E146" i="11"/>
  <c r="F146" i="11"/>
  <c r="G146" i="11"/>
  <c r="H146" i="11"/>
  <c r="I146" i="11"/>
  <c r="J146" i="11"/>
  <c r="C147" i="11"/>
  <c r="D147" i="11"/>
  <c r="E147" i="11"/>
  <c r="F147" i="11"/>
  <c r="G147" i="11"/>
  <c r="H147" i="11"/>
  <c r="I147" i="11"/>
  <c r="J147" i="11"/>
  <c r="C148" i="11"/>
  <c r="D148" i="11"/>
  <c r="E148" i="11"/>
  <c r="F148" i="11"/>
  <c r="G148" i="11"/>
  <c r="H148" i="11"/>
  <c r="I148" i="11"/>
  <c r="J148" i="11"/>
  <c r="C149" i="11"/>
  <c r="D149" i="11"/>
  <c r="E149" i="11"/>
  <c r="F149" i="11"/>
  <c r="G149" i="11"/>
  <c r="H149" i="11"/>
  <c r="I149" i="11"/>
  <c r="J149" i="11"/>
  <c r="C150" i="11"/>
  <c r="D150" i="11"/>
  <c r="E150" i="11"/>
  <c r="F150" i="11"/>
  <c r="G150" i="11"/>
  <c r="H150" i="11"/>
  <c r="I150" i="11"/>
  <c r="J150" i="11"/>
  <c r="C151" i="11"/>
  <c r="D151" i="11"/>
  <c r="E151" i="11"/>
  <c r="F151" i="11"/>
  <c r="G151" i="11"/>
  <c r="H151" i="11"/>
  <c r="I151" i="11"/>
  <c r="J151" i="11"/>
  <c r="C152" i="11"/>
  <c r="D152" i="11"/>
  <c r="E152" i="11"/>
  <c r="F152" i="11"/>
  <c r="G152" i="11"/>
  <c r="H152" i="11"/>
  <c r="I152" i="11"/>
  <c r="J152" i="11"/>
  <c r="C153" i="11"/>
  <c r="D153" i="11"/>
  <c r="E153" i="11"/>
  <c r="F153" i="11"/>
  <c r="G153" i="11"/>
  <c r="H153" i="11"/>
  <c r="I153" i="11"/>
  <c r="J153" i="11"/>
  <c r="C154" i="11"/>
  <c r="D154" i="11"/>
  <c r="E154" i="11"/>
  <c r="F154" i="11"/>
  <c r="G154" i="11"/>
  <c r="H154" i="11"/>
  <c r="I154" i="11"/>
  <c r="J154" i="11"/>
  <c r="C155" i="11"/>
  <c r="D155" i="11"/>
  <c r="E155" i="11"/>
  <c r="F155" i="11"/>
  <c r="G155" i="11"/>
  <c r="H155" i="11"/>
  <c r="I155" i="11"/>
  <c r="J155" i="11"/>
  <c r="C156" i="11"/>
  <c r="D156" i="11"/>
  <c r="E156" i="11"/>
  <c r="F156" i="11"/>
  <c r="G156" i="11"/>
  <c r="H156" i="11"/>
  <c r="I156" i="11"/>
  <c r="J156" i="11"/>
  <c r="C157" i="11"/>
  <c r="D157" i="11"/>
  <c r="E157" i="11"/>
  <c r="F157" i="11"/>
  <c r="G157" i="11"/>
  <c r="H157" i="11"/>
  <c r="I157" i="11"/>
  <c r="J157" i="11"/>
  <c r="C158" i="11"/>
  <c r="D158" i="11"/>
  <c r="E158" i="11"/>
  <c r="F158" i="11"/>
  <c r="G158" i="11"/>
  <c r="H158" i="11"/>
  <c r="I158" i="11"/>
  <c r="J158" i="11"/>
  <c r="C159" i="11"/>
  <c r="D159" i="11"/>
  <c r="E159" i="11"/>
  <c r="F159" i="11"/>
  <c r="G159" i="11"/>
  <c r="H159" i="11"/>
  <c r="I159" i="11"/>
  <c r="J159" i="11"/>
  <c r="C160" i="11"/>
  <c r="D160" i="11"/>
  <c r="E160" i="11"/>
  <c r="F160" i="11"/>
  <c r="G160" i="11"/>
  <c r="H160" i="11"/>
  <c r="I160" i="11"/>
  <c r="J160" i="11"/>
  <c r="C161" i="11"/>
  <c r="D161" i="11"/>
  <c r="E161" i="11"/>
  <c r="F161" i="11"/>
  <c r="G161" i="11"/>
  <c r="H161" i="11"/>
  <c r="I161" i="11"/>
  <c r="J161" i="11"/>
  <c r="C162" i="11"/>
  <c r="D162" i="11"/>
  <c r="E162" i="11"/>
  <c r="F162" i="11"/>
  <c r="G162" i="11"/>
  <c r="H162" i="11"/>
  <c r="I162" i="11"/>
  <c r="J162" i="11"/>
  <c r="C163" i="11"/>
  <c r="D163" i="11"/>
  <c r="E163" i="11"/>
  <c r="F163" i="11"/>
  <c r="G163" i="11"/>
  <c r="H163" i="11"/>
  <c r="I163" i="11"/>
  <c r="J163" i="11"/>
  <c r="C164" i="11"/>
  <c r="D164" i="11"/>
  <c r="E164" i="11"/>
  <c r="F164" i="11"/>
  <c r="G164" i="11"/>
  <c r="H164" i="11"/>
  <c r="I164" i="11"/>
  <c r="J164" i="11"/>
  <c r="C165" i="11"/>
  <c r="D165" i="11"/>
  <c r="E165" i="11"/>
  <c r="F165" i="11"/>
  <c r="G165" i="11"/>
  <c r="H165" i="11"/>
  <c r="I165" i="11"/>
  <c r="J165" i="11"/>
  <c r="C166" i="11"/>
  <c r="D166" i="11"/>
  <c r="E166" i="11"/>
  <c r="F166" i="11"/>
  <c r="G166" i="11"/>
  <c r="H166" i="11"/>
  <c r="I166" i="11"/>
  <c r="J166" i="11"/>
  <c r="C167" i="11"/>
  <c r="D167" i="11"/>
  <c r="E167" i="11"/>
  <c r="F167" i="11"/>
  <c r="G167" i="11"/>
  <c r="H167" i="11"/>
  <c r="I167" i="11"/>
  <c r="J167" i="11"/>
  <c r="C168" i="11"/>
  <c r="D168" i="11"/>
  <c r="E168" i="11"/>
  <c r="F168" i="11"/>
  <c r="G168" i="11"/>
  <c r="H168" i="11"/>
  <c r="I168" i="11"/>
  <c r="J168" i="11"/>
  <c r="C169" i="11"/>
  <c r="D169" i="11"/>
  <c r="E169" i="11"/>
  <c r="F169" i="11"/>
  <c r="G169" i="11"/>
  <c r="H169" i="11"/>
  <c r="I169" i="11"/>
  <c r="J169" i="11"/>
  <c r="C170" i="11"/>
  <c r="D170" i="11"/>
  <c r="E170" i="11"/>
  <c r="F170" i="11"/>
  <c r="G170" i="11"/>
  <c r="H170" i="11"/>
  <c r="I170" i="11"/>
  <c r="J170" i="11"/>
  <c r="C171" i="11"/>
  <c r="D171" i="11"/>
  <c r="E171" i="11"/>
  <c r="F171" i="11"/>
  <c r="G171" i="11"/>
  <c r="H171" i="11"/>
  <c r="I171" i="11"/>
  <c r="J171" i="11"/>
  <c r="C172" i="11"/>
  <c r="D172" i="11"/>
  <c r="E172" i="11"/>
  <c r="F172" i="11"/>
  <c r="G172" i="11"/>
  <c r="H172" i="11"/>
  <c r="I172" i="11"/>
  <c r="J172" i="11"/>
  <c r="C173" i="11"/>
  <c r="D173" i="11"/>
  <c r="E173" i="11"/>
  <c r="F173" i="11"/>
  <c r="G173" i="11"/>
  <c r="H173" i="11"/>
  <c r="I173" i="11"/>
  <c r="J173" i="11"/>
  <c r="C174" i="11"/>
  <c r="D174" i="11"/>
  <c r="E174" i="11"/>
  <c r="F174" i="11"/>
  <c r="G174" i="11"/>
  <c r="H174" i="11"/>
  <c r="I174" i="11"/>
  <c r="J174" i="11"/>
  <c r="C175" i="11"/>
  <c r="D175" i="11"/>
  <c r="E175" i="11"/>
  <c r="F175" i="11"/>
  <c r="G175" i="11"/>
  <c r="H175" i="11"/>
  <c r="I175" i="11"/>
  <c r="J175" i="11"/>
  <c r="C176" i="11"/>
  <c r="D176" i="11"/>
  <c r="E176" i="11"/>
  <c r="F176" i="11"/>
  <c r="G176" i="11"/>
  <c r="H176" i="11"/>
  <c r="I176" i="11"/>
  <c r="J176" i="11"/>
  <c r="C177" i="11"/>
  <c r="D177" i="11"/>
  <c r="E177" i="11"/>
  <c r="F177" i="11"/>
  <c r="G177" i="11"/>
  <c r="H177" i="11"/>
  <c r="I177" i="11"/>
  <c r="J177" i="11"/>
  <c r="C178" i="11"/>
  <c r="D178" i="11"/>
  <c r="E178" i="11"/>
  <c r="F178" i="11"/>
  <c r="G178" i="11"/>
  <c r="H178" i="11"/>
  <c r="I178" i="11"/>
  <c r="J178" i="11"/>
  <c r="C179" i="11"/>
  <c r="D179" i="11"/>
  <c r="E179" i="11"/>
  <c r="F179" i="11"/>
  <c r="G179" i="11"/>
  <c r="H179" i="11"/>
  <c r="I179" i="11"/>
  <c r="J179" i="11"/>
  <c r="C180" i="11"/>
  <c r="D180" i="11"/>
  <c r="E180" i="11"/>
  <c r="F180" i="11"/>
  <c r="G180" i="11"/>
  <c r="H180" i="11"/>
  <c r="I180" i="11"/>
  <c r="J180" i="11"/>
  <c r="C181" i="11"/>
  <c r="D181" i="11"/>
  <c r="E181" i="11"/>
  <c r="F181" i="11"/>
  <c r="G181" i="11"/>
  <c r="H181" i="11"/>
  <c r="I181" i="11"/>
  <c r="J181" i="11"/>
  <c r="C182" i="11"/>
  <c r="D182" i="11"/>
  <c r="E182" i="11"/>
  <c r="F182" i="11"/>
  <c r="G182" i="11"/>
  <c r="H182" i="11"/>
  <c r="I182" i="11"/>
  <c r="J182" i="11"/>
  <c r="C183" i="11"/>
  <c r="D183" i="11"/>
  <c r="E183" i="11"/>
  <c r="F183" i="11"/>
  <c r="G183" i="11"/>
  <c r="H183" i="11"/>
  <c r="I183" i="11"/>
  <c r="J183" i="11"/>
  <c r="C184" i="11"/>
  <c r="D184" i="11"/>
  <c r="E184" i="11"/>
  <c r="F184" i="11"/>
  <c r="G184" i="11"/>
  <c r="H184" i="11"/>
  <c r="I184" i="11"/>
  <c r="J184" i="11"/>
  <c r="C185" i="11"/>
  <c r="D185" i="11"/>
  <c r="E185" i="11"/>
  <c r="F185" i="11"/>
  <c r="G185" i="11"/>
  <c r="H185" i="11"/>
  <c r="I185" i="11"/>
  <c r="J185" i="11"/>
  <c r="C186" i="11"/>
  <c r="D186" i="11"/>
  <c r="E186" i="11"/>
  <c r="F186" i="11"/>
  <c r="G186" i="11"/>
  <c r="H186" i="11"/>
  <c r="I186" i="11"/>
  <c r="J186" i="11"/>
  <c r="C187" i="11"/>
  <c r="D187" i="11"/>
  <c r="E187" i="11"/>
  <c r="F187" i="11"/>
  <c r="G187" i="11"/>
  <c r="H187" i="11"/>
  <c r="I187" i="11"/>
  <c r="J187" i="11"/>
  <c r="C188" i="11"/>
  <c r="D188" i="11"/>
  <c r="E188" i="11"/>
  <c r="F188" i="11"/>
  <c r="G188" i="11"/>
  <c r="H188" i="11"/>
  <c r="I188" i="11"/>
  <c r="J188" i="11"/>
  <c r="C189" i="11"/>
  <c r="D189" i="11"/>
  <c r="E189" i="11"/>
  <c r="F189" i="11"/>
  <c r="G189" i="11"/>
  <c r="H189" i="11"/>
  <c r="I189" i="11"/>
  <c r="J189" i="11"/>
  <c r="C190" i="11"/>
  <c r="D190" i="11"/>
  <c r="E190" i="11"/>
  <c r="F190" i="11"/>
  <c r="G190" i="11"/>
  <c r="H190" i="11"/>
  <c r="I190" i="11"/>
  <c r="J190" i="11"/>
  <c r="C191" i="11"/>
  <c r="D191" i="11"/>
  <c r="E191" i="11"/>
  <c r="F191" i="11"/>
  <c r="G191" i="11"/>
  <c r="H191" i="11"/>
  <c r="I191" i="11"/>
  <c r="J191" i="11"/>
  <c r="C192" i="11"/>
  <c r="D192" i="11"/>
  <c r="E192" i="11"/>
  <c r="F192" i="11"/>
  <c r="G192" i="11"/>
  <c r="H192" i="11"/>
  <c r="I192" i="11"/>
  <c r="J192" i="11"/>
  <c r="C193" i="11"/>
  <c r="D193" i="11"/>
  <c r="E193" i="11"/>
  <c r="F193" i="11"/>
  <c r="G193" i="11"/>
  <c r="H193" i="11"/>
  <c r="I193" i="11"/>
  <c r="J193" i="11"/>
  <c r="C194" i="11"/>
  <c r="D194" i="11"/>
  <c r="E194" i="11"/>
  <c r="F194" i="11"/>
  <c r="G194" i="11"/>
  <c r="H194" i="11"/>
  <c r="I194" i="11"/>
  <c r="J194" i="11"/>
  <c r="C195" i="11"/>
  <c r="D195" i="11"/>
  <c r="E195" i="11"/>
  <c r="F195" i="11"/>
  <c r="G195" i="11"/>
  <c r="H195" i="11"/>
  <c r="I195" i="11"/>
  <c r="J195" i="11"/>
  <c r="C196" i="11"/>
  <c r="D196" i="11"/>
  <c r="E196" i="11"/>
  <c r="F196" i="11"/>
  <c r="G196" i="11"/>
  <c r="H196" i="11"/>
  <c r="I196" i="11"/>
  <c r="J196" i="11"/>
  <c r="C197" i="11"/>
  <c r="D197" i="11"/>
  <c r="E197" i="11"/>
  <c r="F197" i="11"/>
  <c r="G197" i="11"/>
  <c r="H197" i="11"/>
  <c r="I197" i="11"/>
  <c r="J197" i="11"/>
  <c r="C198" i="11"/>
  <c r="D198" i="11"/>
  <c r="E198" i="11"/>
  <c r="F198" i="11"/>
  <c r="G198" i="11"/>
  <c r="H198" i="11"/>
  <c r="I198" i="11"/>
  <c r="J198" i="11"/>
  <c r="C199" i="11"/>
  <c r="D199" i="11"/>
  <c r="E199" i="11"/>
  <c r="F199" i="11"/>
  <c r="G199" i="11"/>
  <c r="H199" i="11"/>
  <c r="I199" i="11"/>
  <c r="J199" i="11"/>
  <c r="C200" i="11"/>
  <c r="D200" i="11"/>
  <c r="E200" i="11"/>
  <c r="F200" i="11"/>
  <c r="G200" i="11"/>
  <c r="H200" i="11"/>
  <c r="I200" i="11"/>
  <c r="J200" i="11"/>
  <c r="C201" i="11"/>
  <c r="D201" i="11"/>
  <c r="E201" i="11"/>
  <c r="F201" i="11"/>
  <c r="G201" i="11"/>
  <c r="H201" i="11"/>
  <c r="I201" i="11"/>
  <c r="J201" i="11"/>
  <c r="C202" i="11"/>
  <c r="D202" i="11"/>
  <c r="E202" i="11"/>
  <c r="F202" i="11"/>
  <c r="G202" i="11"/>
  <c r="H202" i="11"/>
  <c r="I202" i="11"/>
  <c r="J202" i="11"/>
  <c r="C203" i="11"/>
  <c r="D203" i="11"/>
  <c r="E203" i="11"/>
  <c r="F203" i="11"/>
  <c r="G203" i="11"/>
  <c r="H203" i="11"/>
  <c r="I203" i="11"/>
  <c r="J203" i="11"/>
  <c r="C204" i="11"/>
  <c r="D204" i="11"/>
  <c r="E204" i="11"/>
  <c r="F204" i="11"/>
  <c r="G204" i="11"/>
  <c r="H204" i="11"/>
  <c r="I204" i="11"/>
  <c r="J204" i="11"/>
  <c r="C205" i="11"/>
  <c r="D205" i="11"/>
  <c r="E205" i="11"/>
  <c r="F205" i="11"/>
  <c r="G205" i="11"/>
  <c r="H205" i="11"/>
  <c r="I205" i="11"/>
  <c r="J205" i="11"/>
  <c r="C206" i="11"/>
  <c r="D206" i="11"/>
  <c r="E206" i="11"/>
  <c r="F206" i="11"/>
  <c r="G206" i="11"/>
  <c r="H206" i="11"/>
  <c r="I206" i="11"/>
  <c r="J206" i="11"/>
  <c r="C207" i="11"/>
  <c r="D207" i="11"/>
  <c r="E207" i="11"/>
  <c r="F207" i="11"/>
  <c r="G207" i="11"/>
  <c r="H207" i="11"/>
  <c r="I207" i="11"/>
  <c r="J207" i="11"/>
  <c r="C208" i="11"/>
  <c r="D208" i="11"/>
  <c r="E208" i="11"/>
  <c r="F208" i="11"/>
  <c r="G208" i="11"/>
  <c r="H208" i="11"/>
  <c r="I208" i="11"/>
  <c r="J208" i="11"/>
  <c r="C209" i="11"/>
  <c r="D209" i="11"/>
  <c r="E209" i="11"/>
  <c r="F209" i="11"/>
  <c r="G209" i="11"/>
  <c r="H209" i="11"/>
  <c r="I209" i="11"/>
  <c r="J209" i="11"/>
  <c r="C210" i="11"/>
  <c r="D210" i="11"/>
  <c r="E210" i="11"/>
  <c r="F210" i="11"/>
  <c r="G210" i="11"/>
  <c r="H210" i="11"/>
  <c r="I210" i="11"/>
  <c r="J210" i="11"/>
  <c r="C211" i="11"/>
  <c r="D211" i="11"/>
  <c r="E211" i="11"/>
  <c r="F211" i="11"/>
  <c r="G211" i="11"/>
  <c r="H211" i="11"/>
  <c r="I211" i="11"/>
  <c r="J211" i="11"/>
  <c r="C212" i="11"/>
  <c r="D212" i="11"/>
  <c r="E212" i="11"/>
  <c r="F212" i="11"/>
  <c r="G212" i="11"/>
  <c r="H212" i="11"/>
  <c r="I212" i="11"/>
  <c r="J212" i="11"/>
  <c r="C213" i="11"/>
  <c r="D213" i="11"/>
  <c r="E213" i="11"/>
  <c r="F213" i="11"/>
  <c r="G213" i="11"/>
  <c r="H213" i="11"/>
  <c r="I213" i="11"/>
  <c r="J213" i="11"/>
  <c r="C214" i="11"/>
  <c r="D214" i="11"/>
  <c r="E214" i="11"/>
  <c r="F214" i="11"/>
  <c r="G214" i="11"/>
  <c r="H214" i="11"/>
  <c r="I214" i="11"/>
  <c r="J214" i="11"/>
  <c r="C215" i="11"/>
  <c r="D215" i="11"/>
  <c r="E215" i="11"/>
  <c r="F215" i="11"/>
  <c r="G215" i="11"/>
  <c r="H215" i="11"/>
  <c r="I215" i="11"/>
  <c r="J215" i="11"/>
  <c r="C216" i="11"/>
  <c r="D216" i="11"/>
  <c r="E216" i="11"/>
  <c r="F216" i="11"/>
  <c r="G216" i="11"/>
  <c r="H216" i="11"/>
  <c r="I216" i="11"/>
  <c r="J216" i="11"/>
  <c r="C217" i="11"/>
  <c r="D217" i="11"/>
  <c r="E217" i="11"/>
  <c r="F217" i="11"/>
  <c r="G217" i="11"/>
  <c r="H217" i="11"/>
  <c r="I217" i="11"/>
  <c r="J217" i="11"/>
  <c r="C218" i="11"/>
  <c r="D218" i="11"/>
  <c r="E218" i="11"/>
  <c r="F218" i="11"/>
  <c r="G218" i="11"/>
  <c r="H218" i="11"/>
  <c r="I218" i="11"/>
  <c r="J218" i="11"/>
  <c r="C219" i="11"/>
  <c r="D219" i="11"/>
  <c r="E219" i="11"/>
  <c r="F219" i="11"/>
  <c r="G219" i="11"/>
  <c r="H219" i="11"/>
  <c r="I219" i="11"/>
  <c r="J219" i="11"/>
  <c r="C220" i="11"/>
  <c r="D220" i="11"/>
  <c r="E220" i="11"/>
  <c r="F220" i="11"/>
  <c r="G220" i="11"/>
  <c r="H220" i="11"/>
  <c r="I220" i="11"/>
  <c r="J220" i="11"/>
  <c r="C221" i="11"/>
  <c r="D221" i="11"/>
  <c r="E221" i="11"/>
  <c r="F221" i="11"/>
  <c r="G221" i="11"/>
  <c r="H221" i="11"/>
  <c r="I221" i="11"/>
  <c r="J221" i="11"/>
  <c r="C222" i="11"/>
  <c r="D222" i="11"/>
  <c r="E222" i="11"/>
  <c r="F222" i="11"/>
  <c r="G222" i="11"/>
  <c r="H222" i="11"/>
  <c r="I222" i="11"/>
  <c r="J222" i="11"/>
  <c r="C223" i="11"/>
  <c r="D223" i="11"/>
  <c r="E223" i="11"/>
  <c r="F223" i="11"/>
  <c r="G223" i="11"/>
  <c r="H223" i="11"/>
  <c r="I223" i="11"/>
  <c r="J223" i="11"/>
  <c r="C224" i="11"/>
  <c r="D224" i="11"/>
  <c r="E224" i="11"/>
  <c r="F224" i="11"/>
  <c r="G224" i="11"/>
  <c r="H224" i="11"/>
  <c r="I224" i="11"/>
  <c r="J224" i="11"/>
  <c r="C225" i="11"/>
  <c r="D225" i="11"/>
  <c r="E225" i="11"/>
  <c r="F225" i="11"/>
  <c r="G225" i="11"/>
  <c r="H225" i="11"/>
  <c r="I225" i="11"/>
  <c r="J225" i="11"/>
  <c r="C226" i="11"/>
  <c r="D226" i="11"/>
  <c r="E226" i="11"/>
  <c r="F226" i="11"/>
  <c r="G226" i="11"/>
  <c r="H226" i="11"/>
  <c r="I226" i="11"/>
  <c r="J226" i="11"/>
  <c r="C227" i="11"/>
  <c r="D227" i="11"/>
  <c r="E227" i="11"/>
  <c r="F227" i="11"/>
  <c r="G227" i="11"/>
  <c r="H227" i="11"/>
  <c r="I227" i="11"/>
  <c r="J227" i="11"/>
  <c r="C228" i="11"/>
  <c r="D228" i="11"/>
  <c r="E228" i="11"/>
  <c r="F228" i="11"/>
  <c r="G228" i="11"/>
  <c r="H228" i="11"/>
  <c r="I228" i="11"/>
  <c r="J228" i="11"/>
  <c r="C229" i="11"/>
  <c r="D229" i="11"/>
  <c r="E229" i="11"/>
  <c r="F229" i="11"/>
  <c r="G229" i="11"/>
  <c r="H229" i="11"/>
  <c r="I229" i="11"/>
  <c r="J229" i="11"/>
  <c r="C230" i="11"/>
  <c r="D230" i="11"/>
  <c r="E230" i="11"/>
  <c r="F230" i="11"/>
  <c r="G230" i="11"/>
  <c r="H230" i="11"/>
  <c r="I230" i="11"/>
  <c r="J230" i="11"/>
  <c r="C231" i="11"/>
  <c r="D231" i="11"/>
  <c r="E231" i="11"/>
  <c r="F231" i="11"/>
  <c r="G231" i="11"/>
  <c r="H231" i="11"/>
  <c r="I231" i="11"/>
  <c r="J231" i="11"/>
  <c r="C232" i="11"/>
  <c r="D232" i="11"/>
  <c r="E232" i="11"/>
  <c r="F232" i="11"/>
  <c r="G232" i="11"/>
  <c r="H232" i="11"/>
  <c r="I232" i="11"/>
  <c r="J232" i="11"/>
  <c r="C233" i="11"/>
  <c r="D233" i="11"/>
  <c r="E233" i="11"/>
  <c r="F233" i="11"/>
  <c r="G233" i="11"/>
  <c r="H233" i="11"/>
  <c r="I233" i="11"/>
  <c r="J233" i="11"/>
  <c r="C234" i="11"/>
  <c r="D234" i="11"/>
  <c r="E234" i="11"/>
  <c r="F234" i="11"/>
  <c r="G234" i="11"/>
  <c r="H234" i="11"/>
  <c r="I234" i="11"/>
  <c r="J234" i="11"/>
  <c r="C235" i="11"/>
  <c r="D235" i="11"/>
  <c r="E235" i="11"/>
  <c r="F235" i="11"/>
  <c r="G235" i="11"/>
  <c r="H235" i="11"/>
  <c r="I235" i="11"/>
  <c r="J235" i="11"/>
  <c r="C236" i="11"/>
  <c r="D236" i="11"/>
  <c r="E236" i="11"/>
  <c r="F236" i="11"/>
  <c r="G236" i="11"/>
  <c r="H236" i="11"/>
  <c r="I236" i="11"/>
  <c r="J236" i="11"/>
  <c r="C237" i="11"/>
  <c r="D237" i="11"/>
  <c r="E237" i="11"/>
  <c r="F237" i="11"/>
  <c r="G237" i="11"/>
  <c r="H237" i="11"/>
  <c r="I237" i="11"/>
  <c r="J237" i="11"/>
  <c r="C238" i="11"/>
  <c r="D238" i="11"/>
  <c r="E238" i="11"/>
  <c r="F238" i="11"/>
  <c r="G238" i="11"/>
  <c r="H238" i="11"/>
  <c r="I238" i="11"/>
  <c r="J238" i="11"/>
  <c r="C239" i="11"/>
  <c r="D239" i="11"/>
  <c r="E239" i="11"/>
  <c r="F239" i="11"/>
  <c r="G239" i="11"/>
  <c r="H239" i="11"/>
  <c r="I239" i="11"/>
  <c r="J239" i="11"/>
  <c r="C240" i="11"/>
  <c r="D240" i="11"/>
  <c r="E240" i="11"/>
  <c r="F240" i="11"/>
  <c r="G240" i="11"/>
  <c r="H240" i="11"/>
  <c r="I240" i="11"/>
  <c r="J240" i="11"/>
  <c r="C241" i="11"/>
  <c r="D241" i="11"/>
  <c r="E241" i="11"/>
  <c r="F241" i="11"/>
  <c r="G241" i="11"/>
  <c r="H241" i="11"/>
  <c r="I241" i="11"/>
  <c r="J241" i="11"/>
  <c r="C242" i="11"/>
  <c r="D242" i="11"/>
  <c r="E242" i="11"/>
  <c r="F242" i="11"/>
  <c r="G242" i="11"/>
  <c r="H242" i="11"/>
  <c r="I242" i="11"/>
  <c r="J242" i="11"/>
  <c r="C243" i="11"/>
  <c r="D243" i="11"/>
  <c r="E243" i="11"/>
  <c r="F243" i="11"/>
  <c r="G243" i="11"/>
  <c r="H243" i="11"/>
  <c r="I243" i="11"/>
  <c r="J243" i="11"/>
  <c r="C244" i="11"/>
  <c r="D244" i="11"/>
  <c r="E244" i="11"/>
  <c r="F244" i="11"/>
  <c r="G244" i="11"/>
  <c r="H244" i="11"/>
  <c r="I244" i="11"/>
  <c r="J244" i="11"/>
  <c r="C245" i="11"/>
  <c r="D245" i="11"/>
  <c r="E245" i="11"/>
  <c r="F245" i="11"/>
  <c r="G245" i="11"/>
  <c r="H245" i="11"/>
  <c r="I245" i="11"/>
  <c r="J245" i="11"/>
  <c r="C246" i="11"/>
  <c r="D246" i="11"/>
  <c r="E246" i="11"/>
  <c r="F246" i="11"/>
  <c r="G246" i="11"/>
  <c r="H246" i="11"/>
  <c r="I246" i="11"/>
  <c r="J246" i="11"/>
  <c r="C247" i="11"/>
  <c r="D247" i="11"/>
  <c r="E247" i="11"/>
  <c r="F247" i="11"/>
  <c r="G247" i="11"/>
  <c r="H247" i="11"/>
  <c r="I247" i="11"/>
  <c r="J247" i="11"/>
  <c r="C248" i="11"/>
  <c r="D248" i="11"/>
  <c r="E248" i="11"/>
  <c r="F248" i="11"/>
  <c r="G248" i="11"/>
  <c r="H248" i="11"/>
  <c r="I248" i="11"/>
  <c r="J248" i="11"/>
  <c r="C249" i="11"/>
  <c r="D249" i="11"/>
  <c r="E249" i="11"/>
  <c r="F249" i="11"/>
  <c r="G249" i="11"/>
  <c r="H249" i="11"/>
  <c r="I249" i="11"/>
  <c r="J249" i="11"/>
  <c r="C250" i="11"/>
  <c r="D250" i="11"/>
  <c r="E250" i="11"/>
  <c r="F250" i="11"/>
  <c r="G250" i="11"/>
  <c r="H250" i="11"/>
  <c r="I250" i="11"/>
  <c r="J250" i="11"/>
  <c r="C251" i="11"/>
  <c r="D251" i="11"/>
  <c r="E251" i="11"/>
  <c r="F251" i="11"/>
  <c r="G251" i="11"/>
  <c r="H251" i="11"/>
  <c r="I251" i="11"/>
  <c r="J251" i="11"/>
  <c r="C252" i="11"/>
  <c r="D252" i="11"/>
  <c r="E252" i="11"/>
  <c r="F252" i="11"/>
  <c r="G252" i="11"/>
  <c r="H252" i="11"/>
  <c r="I252" i="11"/>
  <c r="J252" i="11"/>
  <c r="C253" i="11"/>
  <c r="D253" i="11"/>
  <c r="E253" i="11"/>
  <c r="F253" i="11"/>
  <c r="G253" i="11"/>
  <c r="H253" i="11"/>
  <c r="I253" i="11"/>
  <c r="J253" i="11"/>
  <c r="C254" i="11"/>
  <c r="D254" i="11"/>
  <c r="E254" i="11"/>
  <c r="F254" i="11"/>
  <c r="G254" i="11"/>
  <c r="H254" i="11"/>
  <c r="I254" i="11"/>
  <c r="J254" i="11"/>
  <c r="C255" i="11"/>
  <c r="D255" i="11"/>
  <c r="E255" i="11"/>
  <c r="F255" i="11"/>
  <c r="G255" i="11"/>
  <c r="H255" i="11"/>
  <c r="I255" i="11"/>
  <c r="J255" i="11"/>
  <c r="C256" i="11"/>
  <c r="D256" i="11"/>
  <c r="E256" i="11"/>
  <c r="F256" i="11"/>
  <c r="G256" i="11"/>
  <c r="H256" i="11"/>
  <c r="I256" i="11"/>
  <c r="J256" i="11"/>
  <c r="C257" i="11"/>
  <c r="D257" i="11"/>
  <c r="E257" i="11"/>
  <c r="F257" i="11"/>
  <c r="G257" i="11"/>
  <c r="H257" i="11"/>
  <c r="I257" i="11"/>
  <c r="J257" i="11"/>
  <c r="C258" i="11"/>
  <c r="D258" i="11"/>
  <c r="E258" i="11"/>
  <c r="F258" i="11"/>
  <c r="G258" i="11"/>
  <c r="H258" i="11"/>
  <c r="I258" i="11"/>
  <c r="J258" i="11"/>
  <c r="C259" i="11"/>
  <c r="D259" i="11"/>
  <c r="E259" i="11"/>
  <c r="F259" i="11"/>
  <c r="G259" i="11"/>
  <c r="H259" i="11"/>
  <c r="I259" i="11"/>
  <c r="J259" i="11"/>
  <c r="C260" i="11"/>
  <c r="D260" i="11"/>
  <c r="E260" i="11"/>
  <c r="F260" i="11"/>
  <c r="G260" i="11"/>
  <c r="H260" i="11"/>
  <c r="I260" i="11"/>
  <c r="J260" i="11"/>
  <c r="C261" i="11"/>
  <c r="D261" i="11"/>
  <c r="E261" i="11"/>
  <c r="F261" i="11"/>
  <c r="G261" i="11"/>
  <c r="H261" i="11"/>
  <c r="I261" i="11"/>
  <c r="J261" i="11"/>
  <c r="C262" i="11"/>
  <c r="D262" i="11"/>
  <c r="E262" i="11"/>
  <c r="F262" i="11"/>
  <c r="G262" i="11"/>
  <c r="H262" i="11"/>
  <c r="I262" i="11"/>
  <c r="J262" i="11"/>
  <c r="C263" i="11"/>
  <c r="D263" i="11"/>
  <c r="E263" i="11"/>
  <c r="F263" i="11"/>
  <c r="G263" i="11"/>
  <c r="H263" i="11"/>
  <c r="I263" i="11"/>
  <c r="J263" i="11"/>
  <c r="C264" i="11"/>
  <c r="D264" i="11"/>
  <c r="E264" i="11"/>
  <c r="F264" i="11"/>
  <c r="G264" i="11"/>
  <c r="H264" i="11"/>
  <c r="I264" i="11"/>
  <c r="J264" i="11"/>
  <c r="C265" i="11"/>
  <c r="D265" i="11"/>
  <c r="E265" i="11"/>
  <c r="F265" i="11"/>
  <c r="G265" i="11"/>
  <c r="H265" i="11"/>
  <c r="I265" i="11"/>
  <c r="J265" i="11"/>
  <c r="C266" i="11"/>
  <c r="D266" i="11"/>
  <c r="E266" i="11"/>
  <c r="F266" i="11"/>
  <c r="G266" i="11"/>
  <c r="H266" i="11"/>
  <c r="I266" i="11"/>
  <c r="J266" i="11"/>
  <c r="C267" i="11"/>
  <c r="D267" i="11"/>
  <c r="E267" i="11"/>
  <c r="F267" i="11"/>
  <c r="G267" i="11"/>
  <c r="H267" i="11"/>
  <c r="I267" i="11"/>
  <c r="J267" i="11"/>
  <c r="C268" i="11"/>
  <c r="D268" i="11"/>
  <c r="E268" i="11"/>
  <c r="F268" i="11"/>
  <c r="G268" i="11"/>
  <c r="H268" i="11"/>
  <c r="I268" i="11"/>
  <c r="J268" i="11"/>
  <c r="C269" i="11"/>
  <c r="D269" i="11"/>
  <c r="E269" i="11"/>
  <c r="F269" i="11"/>
  <c r="G269" i="11"/>
  <c r="H269" i="11"/>
  <c r="I269" i="11"/>
  <c r="J269" i="11"/>
  <c r="C270" i="11"/>
  <c r="D270" i="11"/>
  <c r="E270" i="11"/>
  <c r="F270" i="11"/>
  <c r="G270" i="11"/>
  <c r="H270" i="11"/>
  <c r="I270" i="11"/>
  <c r="J270" i="11"/>
  <c r="C271" i="11"/>
  <c r="D271" i="11"/>
  <c r="E271" i="11"/>
  <c r="F271" i="11"/>
  <c r="G271" i="11"/>
  <c r="H271" i="11"/>
  <c r="I271" i="11"/>
  <c r="J271" i="11"/>
  <c r="C272" i="11"/>
  <c r="D272" i="11"/>
  <c r="E272" i="11"/>
  <c r="F272" i="11"/>
  <c r="G272" i="11"/>
  <c r="H272" i="11"/>
  <c r="I272" i="11"/>
  <c r="J272" i="11"/>
  <c r="C273" i="11"/>
  <c r="D273" i="11"/>
  <c r="E273" i="11"/>
  <c r="F273" i="11"/>
  <c r="G273" i="11"/>
  <c r="H273" i="11"/>
  <c r="I273" i="11"/>
  <c r="J273" i="11"/>
  <c r="C274" i="11"/>
  <c r="D274" i="11"/>
  <c r="E274" i="11"/>
  <c r="F274" i="11"/>
  <c r="G274" i="11"/>
  <c r="H274" i="11"/>
  <c r="I274" i="11"/>
  <c r="J274" i="11"/>
  <c r="C275" i="11"/>
  <c r="D275" i="11"/>
  <c r="E275" i="11"/>
  <c r="F275" i="11"/>
  <c r="G275" i="11"/>
  <c r="H275" i="11"/>
  <c r="I275" i="11"/>
  <c r="J275" i="11"/>
  <c r="C276" i="11"/>
  <c r="D276" i="11"/>
  <c r="E276" i="11"/>
  <c r="F276" i="11"/>
  <c r="G276" i="11"/>
  <c r="H276" i="11"/>
  <c r="I276" i="11"/>
  <c r="J276" i="11"/>
  <c r="C277" i="11"/>
  <c r="D277" i="11"/>
  <c r="E277" i="11"/>
  <c r="F277" i="11"/>
  <c r="G277" i="11"/>
  <c r="H277" i="11"/>
  <c r="I277" i="11"/>
  <c r="J277" i="11"/>
  <c r="C278" i="11"/>
  <c r="D278" i="11"/>
  <c r="E278" i="11"/>
  <c r="F278" i="11"/>
  <c r="G278" i="11"/>
  <c r="H278" i="11"/>
  <c r="I278" i="11"/>
  <c r="J278" i="11"/>
  <c r="C279" i="11"/>
  <c r="D279" i="11"/>
  <c r="E279" i="11"/>
  <c r="F279" i="11"/>
  <c r="G279" i="11"/>
  <c r="H279" i="11"/>
  <c r="I279" i="11"/>
  <c r="J279" i="11"/>
  <c r="C280" i="11"/>
  <c r="D280" i="11"/>
  <c r="E280" i="11"/>
  <c r="F280" i="11"/>
  <c r="G280" i="11"/>
  <c r="H280" i="11"/>
  <c r="I280" i="11"/>
  <c r="J280" i="11"/>
  <c r="C281" i="11"/>
  <c r="D281" i="11"/>
  <c r="E281" i="11"/>
  <c r="F281" i="11"/>
  <c r="G281" i="11"/>
  <c r="H281" i="11"/>
  <c r="I281" i="11"/>
  <c r="J281" i="11"/>
  <c r="C282" i="11"/>
  <c r="D282" i="11"/>
  <c r="E282" i="11"/>
  <c r="F282" i="11"/>
  <c r="G282" i="11"/>
  <c r="H282" i="11"/>
  <c r="I282" i="11"/>
  <c r="J282" i="11"/>
  <c r="C283" i="11"/>
  <c r="D283" i="11"/>
  <c r="E283" i="11"/>
  <c r="F283" i="11"/>
  <c r="G283" i="11"/>
  <c r="H283" i="11"/>
  <c r="I283" i="11"/>
  <c r="J283" i="11"/>
  <c r="C284" i="11"/>
  <c r="D284" i="11"/>
  <c r="E284" i="11"/>
  <c r="F284" i="11"/>
  <c r="G284" i="11"/>
  <c r="H284" i="11"/>
  <c r="I284" i="11"/>
  <c r="J284" i="11"/>
  <c r="C285" i="11"/>
  <c r="D285" i="11"/>
  <c r="E285" i="11"/>
  <c r="F285" i="11"/>
  <c r="G285" i="11"/>
  <c r="H285" i="11"/>
  <c r="I285" i="11"/>
  <c r="J285" i="11"/>
  <c r="C286" i="11"/>
  <c r="D286" i="11"/>
  <c r="E286" i="11"/>
  <c r="F286" i="11"/>
  <c r="G286" i="11"/>
  <c r="H286" i="11"/>
  <c r="I286" i="11"/>
  <c r="J286" i="11"/>
  <c r="C287" i="11"/>
  <c r="D287" i="11"/>
  <c r="E287" i="11"/>
  <c r="F287" i="11"/>
  <c r="G287" i="11"/>
  <c r="H287" i="11"/>
  <c r="I287" i="11"/>
  <c r="J287" i="11"/>
  <c r="C288" i="11"/>
  <c r="D288" i="11"/>
  <c r="E288" i="11"/>
  <c r="F288" i="11"/>
  <c r="G288" i="11"/>
  <c r="H288" i="11"/>
  <c r="I288" i="11"/>
  <c r="J288" i="11"/>
  <c r="C289" i="11"/>
  <c r="D289" i="11"/>
  <c r="E289" i="11"/>
  <c r="F289" i="11"/>
  <c r="G289" i="11"/>
  <c r="H289" i="11"/>
  <c r="I289" i="11"/>
  <c r="J289" i="11"/>
  <c r="C290" i="11"/>
  <c r="D290" i="11"/>
  <c r="E290" i="11"/>
  <c r="F290" i="11"/>
  <c r="G290" i="11"/>
  <c r="H290" i="11"/>
  <c r="I290" i="11"/>
  <c r="J290" i="11"/>
  <c r="C291" i="11"/>
  <c r="D291" i="11"/>
  <c r="E291" i="11"/>
  <c r="F291" i="11"/>
  <c r="G291" i="11"/>
  <c r="H291" i="11"/>
  <c r="I291" i="11"/>
  <c r="J291" i="11"/>
  <c r="C292" i="11"/>
  <c r="D292" i="11"/>
  <c r="E292" i="11"/>
  <c r="F292" i="11"/>
  <c r="G292" i="11"/>
  <c r="H292" i="11"/>
  <c r="I292" i="11"/>
  <c r="J292" i="11"/>
  <c r="C293" i="11"/>
  <c r="D293" i="11"/>
  <c r="E293" i="11"/>
  <c r="F293" i="11"/>
  <c r="G293" i="11"/>
  <c r="H293" i="11"/>
  <c r="I293" i="11"/>
  <c r="J293" i="11"/>
  <c r="C294" i="11"/>
  <c r="D294" i="11"/>
  <c r="E294" i="11"/>
  <c r="F294" i="11"/>
  <c r="G294" i="11"/>
  <c r="H294" i="11"/>
  <c r="I294" i="11"/>
  <c r="J294" i="11"/>
  <c r="C295" i="11"/>
  <c r="D295" i="11"/>
  <c r="E295" i="11"/>
  <c r="F295" i="11"/>
  <c r="G295" i="11"/>
  <c r="H295" i="11"/>
  <c r="I295" i="11"/>
  <c r="J295" i="11"/>
  <c r="C296" i="11"/>
  <c r="D296" i="11"/>
  <c r="E296" i="11"/>
  <c r="F296" i="11"/>
  <c r="G296" i="11"/>
  <c r="H296" i="11"/>
  <c r="I296" i="11"/>
  <c r="J296" i="11"/>
  <c r="C297" i="11"/>
  <c r="D297" i="11"/>
  <c r="E297" i="11"/>
  <c r="F297" i="11"/>
  <c r="G297" i="11"/>
  <c r="H297" i="11"/>
  <c r="I297" i="11"/>
  <c r="J297" i="11"/>
  <c r="C298" i="11"/>
  <c r="D298" i="11"/>
  <c r="E298" i="11"/>
  <c r="F298" i="11"/>
  <c r="G298" i="11"/>
  <c r="H298" i="11"/>
  <c r="I298" i="11"/>
  <c r="J298" i="11"/>
  <c r="C299" i="11"/>
  <c r="D299" i="11"/>
  <c r="E299" i="11"/>
  <c r="F299" i="11"/>
  <c r="G299" i="11"/>
  <c r="H299" i="11"/>
  <c r="I299" i="11"/>
  <c r="J299" i="11"/>
  <c r="C300" i="11"/>
  <c r="D300" i="11"/>
  <c r="E300" i="11"/>
  <c r="F300" i="11"/>
  <c r="G300" i="11"/>
  <c r="H300" i="11"/>
  <c r="I300" i="11"/>
  <c r="J300" i="11"/>
  <c r="C301" i="11"/>
  <c r="D301" i="11"/>
  <c r="E301" i="11"/>
  <c r="F301" i="11"/>
  <c r="G301" i="11"/>
  <c r="H301" i="11"/>
  <c r="I301" i="11"/>
  <c r="J301" i="11"/>
  <c r="C302" i="11"/>
  <c r="D302" i="11"/>
  <c r="E302" i="11"/>
  <c r="F302" i="11"/>
  <c r="G302" i="11"/>
  <c r="H302" i="11"/>
  <c r="I302" i="11"/>
  <c r="J302" i="11"/>
  <c r="C303" i="11"/>
  <c r="D303" i="11"/>
  <c r="E303" i="11"/>
  <c r="F303" i="11"/>
  <c r="G303" i="11"/>
  <c r="H303" i="11"/>
  <c r="I303" i="11"/>
  <c r="J303" i="11"/>
  <c r="C304" i="11"/>
  <c r="D304" i="11"/>
  <c r="E304" i="11"/>
  <c r="F304" i="11"/>
  <c r="G304" i="11"/>
  <c r="H304" i="11"/>
  <c r="I304" i="11"/>
  <c r="J304" i="11"/>
  <c r="C305" i="11"/>
  <c r="D305" i="11"/>
  <c r="E305" i="11"/>
  <c r="F305" i="11"/>
  <c r="G305" i="11"/>
  <c r="H305" i="11"/>
  <c r="I305" i="11"/>
  <c r="J305" i="11"/>
  <c r="C306" i="11"/>
  <c r="D306" i="11"/>
  <c r="E306" i="11"/>
  <c r="F306" i="11"/>
  <c r="G306" i="11"/>
  <c r="H306" i="11"/>
  <c r="I306" i="11"/>
  <c r="J306" i="11"/>
  <c r="C307" i="11"/>
  <c r="D307" i="11"/>
  <c r="E307" i="11"/>
  <c r="F307" i="11"/>
  <c r="G307" i="11"/>
  <c r="H307" i="11"/>
  <c r="I307" i="11"/>
  <c r="J307" i="11"/>
  <c r="C308" i="11"/>
  <c r="D308" i="11"/>
  <c r="E308" i="11"/>
  <c r="F308" i="11"/>
  <c r="G308" i="11"/>
  <c r="H308" i="11"/>
  <c r="I308" i="11"/>
  <c r="J308" i="11"/>
  <c r="C309" i="11"/>
  <c r="D309" i="11"/>
  <c r="E309" i="11"/>
  <c r="F309" i="11"/>
  <c r="G309" i="11"/>
  <c r="H309" i="11"/>
  <c r="I309" i="11"/>
  <c r="J309" i="11"/>
  <c r="C310" i="11"/>
  <c r="D310" i="11"/>
  <c r="E310" i="11"/>
  <c r="F310" i="11"/>
  <c r="G310" i="11"/>
  <c r="H310" i="11"/>
  <c r="I310" i="11"/>
  <c r="J310" i="11"/>
  <c r="C311" i="11"/>
  <c r="D311" i="11"/>
  <c r="E311" i="11"/>
  <c r="F311" i="11"/>
  <c r="G311" i="11"/>
  <c r="H311" i="11"/>
  <c r="I311" i="11"/>
  <c r="J311" i="11"/>
  <c r="C312" i="11"/>
  <c r="D312" i="11"/>
  <c r="E312" i="11"/>
  <c r="F312" i="11"/>
  <c r="G312" i="11"/>
  <c r="H312" i="11"/>
  <c r="I312" i="11"/>
  <c r="J312" i="11"/>
  <c r="C313" i="11"/>
  <c r="D313" i="11"/>
  <c r="E313" i="11"/>
  <c r="F313" i="11"/>
  <c r="G313" i="11"/>
  <c r="H313" i="11"/>
  <c r="I313" i="11"/>
  <c r="J313" i="11"/>
  <c r="C314" i="11"/>
  <c r="D314" i="11"/>
  <c r="E314" i="11"/>
  <c r="F314" i="11"/>
  <c r="G314" i="11"/>
  <c r="H314" i="11"/>
  <c r="I314" i="11"/>
  <c r="J314" i="11"/>
  <c r="C315" i="11"/>
  <c r="D315" i="11"/>
  <c r="E315" i="11"/>
  <c r="F315" i="11"/>
  <c r="G315" i="11"/>
  <c r="H315" i="11"/>
  <c r="I315" i="11"/>
  <c r="J315" i="11"/>
  <c r="C316" i="11"/>
  <c r="D316" i="11"/>
  <c r="E316" i="11"/>
  <c r="F316" i="11"/>
  <c r="G316" i="11"/>
  <c r="H316" i="11"/>
  <c r="I316" i="11"/>
  <c r="J316" i="11"/>
  <c r="C317" i="11"/>
  <c r="D317" i="11"/>
  <c r="E317" i="11"/>
  <c r="F317" i="11"/>
  <c r="G317" i="11"/>
  <c r="H317" i="11"/>
  <c r="I317" i="11"/>
  <c r="J317" i="11"/>
  <c r="C318" i="11"/>
  <c r="D318" i="11"/>
  <c r="E318" i="11"/>
  <c r="F318" i="11"/>
  <c r="G318" i="11"/>
  <c r="H318" i="11"/>
  <c r="I318" i="11"/>
  <c r="J318" i="11"/>
  <c r="C319" i="11"/>
  <c r="D319" i="11"/>
  <c r="E319" i="11"/>
  <c r="F319" i="11"/>
  <c r="G319" i="11"/>
  <c r="H319" i="11"/>
  <c r="I319" i="11"/>
  <c r="J319" i="11"/>
  <c r="C320" i="11"/>
  <c r="D320" i="11"/>
  <c r="E320" i="11"/>
  <c r="F320" i="11"/>
  <c r="G320" i="11"/>
  <c r="H320" i="11"/>
  <c r="I320" i="11"/>
  <c r="J320" i="11"/>
  <c r="C321" i="11"/>
  <c r="D321" i="11"/>
  <c r="E321" i="11"/>
  <c r="F321" i="11"/>
  <c r="G321" i="11"/>
  <c r="H321" i="11"/>
  <c r="I321" i="11"/>
  <c r="J321" i="11"/>
  <c r="C322" i="11"/>
  <c r="D322" i="11"/>
  <c r="E322" i="11"/>
  <c r="F322" i="11"/>
  <c r="G322" i="11"/>
  <c r="H322" i="11"/>
  <c r="I322" i="11"/>
  <c r="J322" i="11"/>
  <c r="C323" i="11"/>
  <c r="D323" i="11"/>
  <c r="E323" i="11"/>
  <c r="F323" i="11"/>
  <c r="G323" i="11"/>
  <c r="H323" i="11"/>
  <c r="I323" i="11"/>
  <c r="J323" i="11"/>
  <c r="C324" i="11"/>
  <c r="D324" i="11"/>
  <c r="E324" i="11"/>
  <c r="F324" i="11"/>
  <c r="G324" i="11"/>
  <c r="H324" i="11"/>
  <c r="I324" i="11"/>
  <c r="J324" i="11"/>
  <c r="C325" i="11"/>
  <c r="D325" i="11"/>
  <c r="E325" i="11"/>
  <c r="F325" i="11"/>
  <c r="G325" i="11"/>
  <c r="H325" i="11"/>
  <c r="I325" i="11"/>
  <c r="J325" i="11"/>
  <c r="C326" i="11"/>
  <c r="D326" i="11"/>
  <c r="E326" i="11"/>
  <c r="F326" i="11"/>
  <c r="G326" i="11"/>
  <c r="H326" i="11"/>
  <c r="I326" i="11"/>
  <c r="J326" i="11"/>
  <c r="C327" i="11"/>
  <c r="D327" i="11"/>
  <c r="E327" i="11"/>
  <c r="F327" i="11"/>
  <c r="G327" i="11"/>
  <c r="H327" i="11"/>
  <c r="I327" i="11"/>
  <c r="J327" i="11"/>
  <c r="C328" i="11"/>
  <c r="D328" i="11"/>
  <c r="E328" i="11"/>
  <c r="F328" i="11"/>
  <c r="G328" i="11"/>
  <c r="H328" i="11"/>
  <c r="I328" i="11"/>
  <c r="J328" i="11"/>
  <c r="C329" i="11"/>
  <c r="D329" i="11"/>
  <c r="E329" i="11"/>
  <c r="F329" i="11"/>
  <c r="G329" i="11"/>
  <c r="H329" i="11"/>
  <c r="I329" i="11"/>
  <c r="J329" i="11"/>
  <c r="A9" i="2"/>
  <c r="B9" i="2"/>
  <c r="C9" i="2"/>
  <c r="D9" i="2"/>
  <c r="E9" i="2"/>
  <c r="F9" i="2"/>
  <c r="G9" i="2"/>
  <c r="H9" i="2"/>
  <c r="I9" i="2"/>
  <c r="L9" i="2"/>
  <c r="A10" i="2"/>
  <c r="B10" i="2"/>
  <c r="C10" i="2"/>
  <c r="D10" i="2"/>
  <c r="E10" i="2"/>
  <c r="F10" i="2"/>
  <c r="G10" i="2"/>
  <c r="H10" i="2"/>
  <c r="I10" i="2"/>
  <c r="L10" i="2"/>
  <c r="A11" i="2"/>
  <c r="B11" i="2"/>
  <c r="C11" i="2"/>
  <c r="D11" i="2"/>
  <c r="E11" i="2"/>
  <c r="F11" i="2"/>
  <c r="G11" i="2"/>
  <c r="H11" i="2"/>
  <c r="I11" i="2"/>
  <c r="L11" i="2"/>
  <c r="A12" i="2"/>
  <c r="B12" i="2"/>
  <c r="C12" i="2"/>
  <c r="D12" i="2"/>
  <c r="E12" i="2"/>
  <c r="F12" i="2"/>
  <c r="G12" i="2"/>
  <c r="H12" i="2"/>
  <c r="I12" i="2"/>
  <c r="L12" i="2"/>
  <c r="A13" i="2"/>
  <c r="B13" i="2"/>
  <c r="C13" i="2"/>
  <c r="D13" i="2"/>
  <c r="E13" i="2"/>
  <c r="F13" i="2"/>
  <c r="G13" i="2"/>
  <c r="H13" i="2"/>
  <c r="I13" i="2"/>
  <c r="L13" i="2"/>
  <c r="A14" i="2"/>
  <c r="B14" i="2"/>
  <c r="C14" i="2"/>
  <c r="D14" i="2"/>
  <c r="E14" i="2"/>
  <c r="F14" i="2"/>
  <c r="G14" i="2"/>
  <c r="H14" i="2"/>
  <c r="I14" i="2"/>
  <c r="L14" i="2"/>
  <c r="A15" i="2"/>
  <c r="B15" i="2"/>
  <c r="C15" i="2"/>
  <c r="D15" i="2"/>
  <c r="E15" i="2"/>
  <c r="F15" i="2"/>
  <c r="G15" i="2"/>
  <c r="H15" i="2"/>
  <c r="I15" i="2"/>
  <c r="L15" i="2"/>
  <c r="A16" i="2"/>
  <c r="B16" i="2"/>
  <c r="C16" i="2"/>
  <c r="D16" i="2"/>
  <c r="E16" i="2"/>
  <c r="F16" i="2"/>
  <c r="G16" i="2"/>
  <c r="H16" i="2"/>
  <c r="I16" i="2"/>
  <c r="L16" i="2"/>
  <c r="A17" i="2"/>
  <c r="B17" i="2"/>
  <c r="C17" i="2"/>
  <c r="D17" i="2"/>
  <c r="E17" i="2"/>
  <c r="F17" i="2"/>
  <c r="G17" i="2"/>
  <c r="H17" i="2"/>
  <c r="I17" i="2"/>
  <c r="L17" i="2"/>
  <c r="A18" i="2"/>
  <c r="B18" i="2"/>
  <c r="C18" i="2"/>
  <c r="D18" i="2"/>
  <c r="E18" i="2"/>
  <c r="F18" i="2"/>
  <c r="G18" i="2"/>
  <c r="H18" i="2"/>
  <c r="I18" i="2"/>
  <c r="L18" i="2"/>
  <c r="A19" i="2"/>
  <c r="B19" i="2"/>
  <c r="C19" i="2"/>
  <c r="D19" i="2"/>
  <c r="E19" i="2"/>
  <c r="F19" i="2"/>
  <c r="G19" i="2"/>
  <c r="H19" i="2"/>
  <c r="I19" i="2"/>
  <c r="L19" i="2"/>
  <c r="A20" i="2"/>
  <c r="B20" i="2"/>
  <c r="C20" i="2"/>
  <c r="D20" i="2"/>
  <c r="E20" i="2"/>
  <c r="F20" i="2"/>
  <c r="G20" i="2"/>
  <c r="H20" i="2"/>
  <c r="I20" i="2"/>
  <c r="L20" i="2"/>
  <c r="A21" i="2"/>
  <c r="B21" i="2"/>
  <c r="C21" i="2"/>
  <c r="D21" i="2"/>
  <c r="E21" i="2"/>
  <c r="F21" i="2"/>
  <c r="G21" i="2"/>
  <c r="H21" i="2"/>
  <c r="I21" i="2"/>
  <c r="L21" i="2"/>
  <c r="A22" i="2"/>
  <c r="B22" i="2"/>
  <c r="C22" i="2"/>
  <c r="D22" i="2"/>
  <c r="E22" i="2"/>
  <c r="F22" i="2"/>
  <c r="G22" i="2"/>
  <c r="H22" i="2"/>
  <c r="I22" i="2"/>
  <c r="L22" i="2"/>
  <c r="A23" i="2"/>
  <c r="B23" i="2"/>
  <c r="C23" i="2"/>
  <c r="D23" i="2"/>
  <c r="E23" i="2"/>
  <c r="F23" i="2"/>
  <c r="G23" i="2"/>
  <c r="H23" i="2"/>
  <c r="I23" i="2"/>
  <c r="L23" i="2"/>
  <c r="A24" i="2"/>
  <c r="B24" i="2"/>
  <c r="C24" i="2"/>
  <c r="D24" i="2"/>
  <c r="E24" i="2"/>
  <c r="F24" i="2"/>
  <c r="G24" i="2"/>
  <c r="H24" i="2"/>
  <c r="I24" i="2"/>
  <c r="L24" i="2"/>
  <c r="A25" i="2"/>
  <c r="B25" i="2"/>
  <c r="C25" i="2"/>
  <c r="D25" i="2"/>
  <c r="E25" i="2"/>
  <c r="F25" i="2"/>
  <c r="G25" i="2"/>
  <c r="H25" i="2"/>
  <c r="I25" i="2"/>
  <c r="L25" i="2"/>
  <c r="A26" i="2"/>
  <c r="B26" i="2"/>
  <c r="C26" i="2"/>
  <c r="D26" i="2"/>
  <c r="E26" i="2"/>
  <c r="F26" i="2"/>
  <c r="G26" i="2"/>
  <c r="H26" i="2"/>
  <c r="I26" i="2"/>
  <c r="L26" i="2"/>
  <c r="A27" i="2"/>
  <c r="B27" i="2"/>
  <c r="C27" i="2"/>
  <c r="D27" i="2"/>
  <c r="E27" i="2"/>
  <c r="F27" i="2"/>
  <c r="G27" i="2"/>
  <c r="H27" i="2"/>
  <c r="I27" i="2"/>
  <c r="L27" i="2"/>
  <c r="A28" i="2"/>
  <c r="B28" i="2"/>
  <c r="C28" i="2"/>
  <c r="D28" i="2"/>
  <c r="E28" i="2"/>
  <c r="F28" i="2"/>
  <c r="G28" i="2"/>
  <c r="H28" i="2"/>
  <c r="I28" i="2"/>
  <c r="L28" i="2"/>
  <c r="A29" i="2"/>
  <c r="B29" i="2"/>
  <c r="C29" i="2"/>
  <c r="D29" i="2"/>
  <c r="E29" i="2"/>
  <c r="F29" i="2"/>
  <c r="G29" i="2"/>
  <c r="H29" i="2"/>
  <c r="I29" i="2"/>
  <c r="L29" i="2"/>
  <c r="A30" i="2"/>
  <c r="B30" i="2"/>
  <c r="C30" i="2"/>
  <c r="D30" i="2"/>
  <c r="E30" i="2"/>
  <c r="F30" i="2"/>
  <c r="G30" i="2"/>
  <c r="H30" i="2"/>
  <c r="I30" i="2"/>
  <c r="L30" i="2"/>
  <c r="A31" i="2"/>
  <c r="B31" i="2"/>
  <c r="C31" i="2"/>
  <c r="D31" i="2"/>
  <c r="E31" i="2"/>
  <c r="F31" i="2"/>
  <c r="G31" i="2"/>
  <c r="H31" i="2"/>
  <c r="I31" i="2"/>
  <c r="L31" i="2"/>
  <c r="A32" i="2"/>
  <c r="B32" i="2"/>
  <c r="C32" i="2"/>
  <c r="D32" i="2"/>
  <c r="E32" i="2"/>
  <c r="F32" i="2"/>
  <c r="G32" i="2"/>
  <c r="H32" i="2"/>
  <c r="I32" i="2"/>
  <c r="L32" i="2"/>
  <c r="A33" i="2"/>
  <c r="B33" i="2"/>
  <c r="C33" i="2"/>
  <c r="D33" i="2"/>
  <c r="E33" i="2"/>
  <c r="F33" i="2"/>
  <c r="G33" i="2"/>
  <c r="H33" i="2"/>
  <c r="I33" i="2"/>
  <c r="L33" i="2"/>
  <c r="A34" i="2"/>
  <c r="B34" i="2"/>
  <c r="C34" i="2"/>
  <c r="D34" i="2"/>
  <c r="E34" i="2"/>
  <c r="F34" i="2"/>
  <c r="G34" i="2"/>
  <c r="H34" i="2"/>
  <c r="I34" i="2"/>
  <c r="L34" i="2"/>
  <c r="A35" i="2"/>
  <c r="B35" i="2"/>
  <c r="C35" i="2"/>
  <c r="D35" i="2"/>
  <c r="E35" i="2"/>
  <c r="F35" i="2"/>
  <c r="G35" i="2"/>
  <c r="H35" i="2"/>
  <c r="I35" i="2"/>
  <c r="L35" i="2"/>
  <c r="A36" i="2"/>
  <c r="B36" i="2"/>
  <c r="C36" i="2"/>
  <c r="D36" i="2"/>
  <c r="E36" i="2"/>
  <c r="F36" i="2"/>
  <c r="G36" i="2"/>
  <c r="H36" i="2"/>
  <c r="I36" i="2"/>
  <c r="L36" i="2"/>
  <c r="A37" i="2"/>
  <c r="B37" i="2"/>
  <c r="C37" i="2"/>
  <c r="D37" i="2"/>
  <c r="E37" i="2"/>
  <c r="F37" i="2"/>
  <c r="G37" i="2"/>
  <c r="H37" i="2"/>
  <c r="I37" i="2"/>
  <c r="L37" i="2"/>
  <c r="A38" i="2"/>
  <c r="B38" i="2"/>
  <c r="C38" i="2"/>
  <c r="D38" i="2"/>
  <c r="E38" i="2"/>
  <c r="F38" i="2"/>
  <c r="G38" i="2"/>
  <c r="H38" i="2"/>
  <c r="I38" i="2"/>
  <c r="L38" i="2"/>
  <c r="A39" i="2"/>
  <c r="B39" i="2"/>
  <c r="C39" i="2"/>
  <c r="D39" i="2"/>
  <c r="E39" i="2"/>
  <c r="F39" i="2"/>
  <c r="G39" i="2"/>
  <c r="H39" i="2"/>
  <c r="I39" i="2"/>
  <c r="L39" i="2"/>
  <c r="A40" i="2"/>
  <c r="B40" i="2"/>
  <c r="C40" i="2"/>
  <c r="D40" i="2"/>
  <c r="E40" i="2"/>
  <c r="F40" i="2"/>
  <c r="G40" i="2"/>
  <c r="H40" i="2"/>
  <c r="I40" i="2"/>
  <c r="L40" i="2"/>
  <c r="A41" i="2"/>
  <c r="B41" i="2"/>
  <c r="C41" i="2"/>
  <c r="D41" i="2"/>
  <c r="E41" i="2"/>
  <c r="F41" i="2"/>
  <c r="G41" i="2"/>
  <c r="H41" i="2"/>
  <c r="I41" i="2"/>
  <c r="L41" i="2"/>
  <c r="A42" i="2"/>
  <c r="B42" i="2"/>
  <c r="C42" i="2"/>
  <c r="D42" i="2"/>
  <c r="E42" i="2"/>
  <c r="F42" i="2"/>
  <c r="G42" i="2"/>
  <c r="H42" i="2"/>
  <c r="I42" i="2"/>
  <c r="L42" i="2"/>
  <c r="A43" i="2"/>
  <c r="B43" i="2"/>
  <c r="C43" i="2"/>
  <c r="D43" i="2"/>
  <c r="E43" i="2"/>
  <c r="F43" i="2"/>
  <c r="G43" i="2"/>
  <c r="H43" i="2"/>
  <c r="I43" i="2"/>
  <c r="L43" i="2"/>
  <c r="A44" i="2"/>
  <c r="B44" i="2"/>
  <c r="C44" i="2"/>
  <c r="D44" i="2"/>
  <c r="E44" i="2"/>
  <c r="F44" i="2"/>
  <c r="G44" i="2"/>
  <c r="H44" i="2"/>
  <c r="I44" i="2"/>
  <c r="L44" i="2"/>
  <c r="A45" i="2"/>
  <c r="B45" i="2"/>
  <c r="C45" i="2"/>
  <c r="D45" i="2"/>
  <c r="E45" i="2"/>
  <c r="F45" i="2"/>
  <c r="G45" i="2"/>
  <c r="H45" i="2"/>
  <c r="I45" i="2"/>
  <c r="L45" i="2"/>
  <c r="A46" i="2"/>
  <c r="B46" i="2"/>
  <c r="C46" i="2"/>
  <c r="D46" i="2"/>
  <c r="E46" i="2"/>
  <c r="F46" i="2"/>
  <c r="G46" i="2"/>
  <c r="H46" i="2"/>
  <c r="I46" i="2"/>
  <c r="L46" i="2"/>
  <c r="A47" i="2"/>
  <c r="B47" i="2"/>
  <c r="C47" i="2"/>
  <c r="D47" i="2"/>
  <c r="E47" i="2"/>
  <c r="F47" i="2"/>
  <c r="G47" i="2"/>
  <c r="H47" i="2"/>
  <c r="I47" i="2"/>
  <c r="L47" i="2"/>
  <c r="A48" i="2"/>
  <c r="B48" i="2"/>
  <c r="C48" i="2"/>
  <c r="D48" i="2"/>
  <c r="E48" i="2"/>
  <c r="F48" i="2"/>
  <c r="G48" i="2"/>
  <c r="H48" i="2"/>
  <c r="I48" i="2"/>
  <c r="L48" i="2"/>
  <c r="A49" i="2"/>
  <c r="B49" i="2"/>
  <c r="C49" i="2"/>
  <c r="D49" i="2"/>
  <c r="E49" i="2"/>
  <c r="F49" i="2"/>
  <c r="G49" i="2"/>
  <c r="H49" i="2"/>
  <c r="I49" i="2"/>
  <c r="L49" i="2"/>
  <c r="A50" i="2"/>
  <c r="B50" i="2"/>
  <c r="C50" i="2"/>
  <c r="D50" i="2"/>
  <c r="E50" i="2"/>
  <c r="F50" i="2"/>
  <c r="G50" i="2"/>
  <c r="H50" i="2"/>
  <c r="I50" i="2"/>
  <c r="L50" i="2"/>
  <c r="A51" i="2"/>
  <c r="B51" i="2"/>
  <c r="C51" i="2"/>
  <c r="D51" i="2"/>
  <c r="E51" i="2"/>
  <c r="F51" i="2"/>
  <c r="G51" i="2"/>
  <c r="H51" i="2"/>
  <c r="I51" i="2"/>
  <c r="L51" i="2"/>
  <c r="A52" i="2"/>
  <c r="B52" i="2"/>
  <c r="C52" i="2"/>
  <c r="D52" i="2"/>
  <c r="E52" i="2"/>
  <c r="F52" i="2"/>
  <c r="G52" i="2"/>
  <c r="H52" i="2"/>
  <c r="I52" i="2"/>
  <c r="L52" i="2"/>
  <c r="A53" i="2"/>
  <c r="B53" i="2"/>
  <c r="C53" i="2"/>
  <c r="D53" i="2"/>
  <c r="E53" i="2"/>
  <c r="F53" i="2"/>
  <c r="G53" i="2"/>
  <c r="H53" i="2"/>
  <c r="I53" i="2"/>
  <c r="L53" i="2"/>
  <c r="A54" i="2"/>
  <c r="B54" i="2"/>
  <c r="C54" i="2"/>
  <c r="D54" i="2"/>
  <c r="E54" i="2"/>
  <c r="F54" i="2"/>
  <c r="G54" i="2"/>
  <c r="H54" i="2"/>
  <c r="I54" i="2"/>
  <c r="L54" i="2"/>
  <c r="A55" i="2"/>
  <c r="B55" i="2"/>
  <c r="C55" i="2"/>
  <c r="D55" i="2"/>
  <c r="E55" i="2"/>
  <c r="F55" i="2"/>
  <c r="G55" i="2"/>
  <c r="H55" i="2"/>
  <c r="I55" i="2"/>
  <c r="L55" i="2"/>
  <c r="A56" i="2"/>
  <c r="B56" i="2"/>
  <c r="C56" i="2"/>
  <c r="D56" i="2"/>
  <c r="E56" i="2"/>
  <c r="F56" i="2"/>
  <c r="G56" i="2"/>
  <c r="H56" i="2"/>
  <c r="I56" i="2"/>
  <c r="L56" i="2"/>
  <c r="A57" i="2"/>
  <c r="B57" i="2"/>
  <c r="C57" i="2"/>
  <c r="D57" i="2"/>
  <c r="E57" i="2"/>
  <c r="F57" i="2"/>
  <c r="G57" i="2"/>
  <c r="H57" i="2"/>
  <c r="I57" i="2"/>
  <c r="L57" i="2"/>
  <c r="A58" i="2"/>
  <c r="B58" i="2"/>
  <c r="C58" i="2"/>
  <c r="D58" i="2"/>
  <c r="E58" i="2"/>
  <c r="F58" i="2"/>
  <c r="G58" i="2"/>
  <c r="H58" i="2"/>
  <c r="I58" i="2"/>
  <c r="L58" i="2"/>
  <c r="A59" i="2"/>
  <c r="B59" i="2"/>
  <c r="C59" i="2"/>
  <c r="D59" i="2"/>
  <c r="E59" i="2"/>
  <c r="F59" i="2"/>
  <c r="G59" i="2"/>
  <c r="H59" i="2"/>
  <c r="I59" i="2"/>
  <c r="L59" i="2"/>
  <c r="A60" i="2"/>
  <c r="B60" i="2"/>
  <c r="C60" i="2"/>
  <c r="D60" i="2"/>
  <c r="E60" i="2"/>
  <c r="F60" i="2"/>
  <c r="G60" i="2"/>
  <c r="H60" i="2"/>
  <c r="I60" i="2"/>
  <c r="L60" i="2"/>
  <c r="A61" i="2"/>
  <c r="B61" i="2"/>
  <c r="C61" i="2"/>
  <c r="D61" i="2"/>
  <c r="E61" i="2"/>
  <c r="F61" i="2"/>
  <c r="G61" i="2"/>
  <c r="H61" i="2"/>
  <c r="I61" i="2"/>
  <c r="L61" i="2"/>
  <c r="A62" i="2"/>
  <c r="B62" i="2"/>
  <c r="C62" i="2"/>
  <c r="D62" i="2"/>
  <c r="E62" i="2"/>
  <c r="F62" i="2"/>
  <c r="G62" i="2"/>
  <c r="H62" i="2"/>
  <c r="I62" i="2"/>
  <c r="L62" i="2"/>
  <c r="A63" i="2"/>
  <c r="B63" i="2"/>
  <c r="C63" i="2"/>
  <c r="D63" i="2"/>
  <c r="E63" i="2"/>
  <c r="F63" i="2"/>
  <c r="G63" i="2"/>
  <c r="H63" i="2"/>
  <c r="I63" i="2"/>
  <c r="L63" i="2"/>
  <c r="A64" i="2"/>
  <c r="B64" i="2"/>
  <c r="C64" i="2"/>
  <c r="D64" i="2"/>
  <c r="E64" i="2"/>
  <c r="F64" i="2"/>
  <c r="G64" i="2"/>
  <c r="H64" i="2"/>
  <c r="I64" i="2"/>
  <c r="L64" i="2"/>
  <c r="A65" i="2"/>
  <c r="B65" i="2"/>
  <c r="C65" i="2"/>
  <c r="D65" i="2"/>
  <c r="E65" i="2"/>
  <c r="F65" i="2"/>
  <c r="G65" i="2"/>
  <c r="H65" i="2"/>
  <c r="I65" i="2"/>
  <c r="L65" i="2"/>
  <c r="A66" i="2"/>
  <c r="B66" i="2"/>
  <c r="C66" i="2"/>
  <c r="D66" i="2"/>
  <c r="E66" i="2"/>
  <c r="F66" i="2"/>
  <c r="G66" i="2"/>
  <c r="H66" i="2"/>
  <c r="I66" i="2"/>
  <c r="L66" i="2"/>
  <c r="A67" i="2"/>
  <c r="B67" i="2"/>
  <c r="C67" i="2"/>
  <c r="D67" i="2"/>
  <c r="E67" i="2"/>
  <c r="F67" i="2"/>
  <c r="G67" i="2"/>
  <c r="H67" i="2"/>
  <c r="I67" i="2"/>
  <c r="L67" i="2"/>
  <c r="A68" i="2"/>
  <c r="B68" i="2"/>
  <c r="C68" i="2"/>
  <c r="D68" i="2"/>
  <c r="E68" i="2"/>
  <c r="F68" i="2"/>
  <c r="G68" i="2"/>
  <c r="H68" i="2"/>
  <c r="I68" i="2"/>
  <c r="L68" i="2"/>
  <c r="A69" i="2"/>
  <c r="B69" i="2"/>
  <c r="C69" i="2"/>
  <c r="D69" i="2"/>
  <c r="E69" i="2"/>
  <c r="F69" i="2"/>
  <c r="G69" i="2"/>
  <c r="H69" i="2"/>
  <c r="I69" i="2"/>
  <c r="L69" i="2"/>
  <c r="A70" i="2"/>
  <c r="B70" i="2"/>
  <c r="C70" i="2"/>
  <c r="D70" i="2"/>
  <c r="E70" i="2"/>
  <c r="F70" i="2"/>
  <c r="G70" i="2"/>
  <c r="H70" i="2"/>
  <c r="I70" i="2"/>
  <c r="L70" i="2"/>
  <c r="A71" i="2"/>
  <c r="B71" i="2"/>
  <c r="C71" i="2"/>
  <c r="D71" i="2"/>
  <c r="E71" i="2"/>
  <c r="F71" i="2"/>
  <c r="G71" i="2"/>
  <c r="H71" i="2"/>
  <c r="I71" i="2"/>
  <c r="L71" i="2"/>
  <c r="A72" i="2"/>
  <c r="B72" i="2"/>
  <c r="C72" i="2"/>
  <c r="D72" i="2"/>
  <c r="E72" i="2"/>
  <c r="F72" i="2"/>
  <c r="G72" i="2"/>
  <c r="H72" i="2"/>
  <c r="I72" i="2"/>
  <c r="L72" i="2"/>
  <c r="A73" i="2"/>
  <c r="B73" i="2"/>
  <c r="C73" i="2"/>
  <c r="D73" i="2"/>
  <c r="E73" i="2"/>
  <c r="F73" i="2"/>
  <c r="G73" i="2"/>
  <c r="H73" i="2"/>
  <c r="I73" i="2"/>
  <c r="L73" i="2"/>
  <c r="A74" i="2"/>
  <c r="B74" i="2"/>
  <c r="C74" i="2"/>
  <c r="D74" i="2"/>
  <c r="E74" i="2"/>
  <c r="F74" i="2"/>
  <c r="G74" i="2"/>
  <c r="H74" i="2"/>
  <c r="I74" i="2"/>
  <c r="L74" i="2"/>
  <c r="A75" i="2"/>
  <c r="B75" i="2"/>
  <c r="C75" i="2"/>
  <c r="D75" i="2"/>
  <c r="E75" i="2"/>
  <c r="F75" i="2"/>
  <c r="G75" i="2"/>
  <c r="H75" i="2"/>
  <c r="I75" i="2"/>
  <c r="L75" i="2"/>
  <c r="A76" i="2"/>
  <c r="B76" i="2"/>
  <c r="C76" i="2"/>
  <c r="D76" i="2"/>
  <c r="E76" i="2"/>
  <c r="F76" i="2"/>
  <c r="G76" i="2"/>
  <c r="H76" i="2"/>
  <c r="I76" i="2"/>
  <c r="L76" i="2"/>
  <c r="A77" i="2"/>
  <c r="B77" i="2"/>
  <c r="C77" i="2"/>
  <c r="D77" i="2"/>
  <c r="E77" i="2"/>
  <c r="F77" i="2"/>
  <c r="G77" i="2"/>
  <c r="H77" i="2"/>
  <c r="I77" i="2"/>
  <c r="L77" i="2"/>
  <c r="A78" i="2"/>
  <c r="B78" i="2"/>
  <c r="C78" i="2"/>
  <c r="D78" i="2"/>
  <c r="E78" i="2"/>
  <c r="F78" i="2"/>
  <c r="G78" i="2"/>
  <c r="H78" i="2"/>
  <c r="I78" i="2"/>
  <c r="L78" i="2"/>
  <c r="A79" i="2"/>
  <c r="B79" i="2"/>
  <c r="C79" i="2"/>
  <c r="D79" i="2"/>
  <c r="E79" i="2"/>
  <c r="F79" i="2"/>
  <c r="G79" i="2"/>
  <c r="H79" i="2"/>
  <c r="I79" i="2"/>
  <c r="L79" i="2"/>
  <c r="A80" i="2"/>
  <c r="B80" i="2"/>
  <c r="C80" i="2"/>
  <c r="D80" i="2"/>
  <c r="E80" i="2"/>
  <c r="F80" i="2"/>
  <c r="G80" i="2"/>
  <c r="H80" i="2"/>
  <c r="I80" i="2"/>
  <c r="L80" i="2"/>
  <c r="A81" i="2"/>
  <c r="B81" i="2"/>
  <c r="C81" i="2"/>
  <c r="D81" i="2"/>
  <c r="E81" i="2"/>
  <c r="F81" i="2"/>
  <c r="G81" i="2"/>
  <c r="H81" i="2"/>
  <c r="I81" i="2"/>
  <c r="L81" i="2"/>
  <c r="A82" i="2"/>
  <c r="B82" i="2"/>
  <c r="C82" i="2"/>
  <c r="D82" i="2"/>
  <c r="E82" i="2"/>
  <c r="F82" i="2"/>
  <c r="G82" i="2"/>
  <c r="H82" i="2"/>
  <c r="I82" i="2"/>
  <c r="L82" i="2"/>
  <c r="A83" i="2"/>
  <c r="B83" i="2"/>
  <c r="C83" i="2"/>
  <c r="D83" i="2"/>
  <c r="E83" i="2"/>
  <c r="F83" i="2"/>
  <c r="G83" i="2"/>
  <c r="H83" i="2"/>
  <c r="I83" i="2"/>
  <c r="L83" i="2"/>
  <c r="A84" i="2"/>
  <c r="B84" i="2"/>
  <c r="C84" i="2"/>
  <c r="D84" i="2"/>
  <c r="E84" i="2"/>
  <c r="F84" i="2"/>
  <c r="G84" i="2"/>
  <c r="H84" i="2"/>
  <c r="I84" i="2"/>
  <c r="L84" i="2"/>
  <c r="A85" i="2"/>
  <c r="B85" i="2"/>
  <c r="C85" i="2"/>
  <c r="D85" i="2"/>
  <c r="E85" i="2"/>
  <c r="F85" i="2"/>
  <c r="G85" i="2"/>
  <c r="H85" i="2"/>
  <c r="I85" i="2"/>
  <c r="L85" i="2"/>
  <c r="A86" i="2"/>
  <c r="B86" i="2"/>
  <c r="C86" i="2"/>
  <c r="D86" i="2"/>
  <c r="E86" i="2"/>
  <c r="F86" i="2"/>
  <c r="G86" i="2"/>
  <c r="H86" i="2"/>
  <c r="I86" i="2"/>
  <c r="L86" i="2"/>
  <c r="A87" i="2"/>
  <c r="B87" i="2"/>
  <c r="C87" i="2"/>
  <c r="D87" i="2"/>
  <c r="E87" i="2"/>
  <c r="F87" i="2"/>
  <c r="G87" i="2"/>
  <c r="H87" i="2"/>
  <c r="I87" i="2"/>
  <c r="L87" i="2"/>
  <c r="A88" i="2"/>
  <c r="B88" i="2"/>
  <c r="C88" i="2"/>
  <c r="D88" i="2"/>
  <c r="E88" i="2"/>
  <c r="F88" i="2"/>
  <c r="G88" i="2"/>
  <c r="H88" i="2"/>
  <c r="I88" i="2"/>
  <c r="L88" i="2"/>
  <c r="A89" i="2"/>
  <c r="B89" i="2"/>
  <c r="C89" i="2"/>
  <c r="D89" i="2"/>
  <c r="E89" i="2"/>
  <c r="F89" i="2"/>
  <c r="G89" i="2"/>
  <c r="H89" i="2"/>
  <c r="I89" i="2"/>
  <c r="L89" i="2"/>
  <c r="A90" i="2"/>
  <c r="B90" i="2"/>
  <c r="C90" i="2"/>
  <c r="D90" i="2"/>
  <c r="E90" i="2"/>
  <c r="F90" i="2"/>
  <c r="G90" i="2"/>
  <c r="H90" i="2"/>
  <c r="I90" i="2"/>
  <c r="L90" i="2"/>
  <c r="A91" i="2"/>
  <c r="B91" i="2"/>
  <c r="C91" i="2"/>
  <c r="D91" i="2"/>
  <c r="E91" i="2"/>
  <c r="F91" i="2"/>
  <c r="G91" i="2"/>
  <c r="H91" i="2"/>
  <c r="I91" i="2"/>
  <c r="L91" i="2"/>
  <c r="A92" i="2"/>
  <c r="B92" i="2"/>
  <c r="C92" i="2"/>
  <c r="D92" i="2"/>
  <c r="E92" i="2"/>
  <c r="F92" i="2"/>
  <c r="G92" i="2"/>
  <c r="H92" i="2"/>
  <c r="I92" i="2"/>
  <c r="L92" i="2"/>
  <c r="A93" i="2"/>
  <c r="B93" i="2"/>
  <c r="C93" i="2"/>
  <c r="D93" i="2"/>
  <c r="E93" i="2"/>
  <c r="F93" i="2"/>
  <c r="G93" i="2"/>
  <c r="H93" i="2"/>
  <c r="I93" i="2"/>
  <c r="L93" i="2"/>
  <c r="A94" i="2"/>
  <c r="B94" i="2"/>
  <c r="C94" i="2"/>
  <c r="D94" i="2"/>
  <c r="E94" i="2"/>
  <c r="F94" i="2"/>
  <c r="G94" i="2"/>
  <c r="H94" i="2"/>
  <c r="I94" i="2"/>
  <c r="L94" i="2"/>
  <c r="A95" i="2"/>
  <c r="B95" i="2"/>
  <c r="C95" i="2"/>
  <c r="D95" i="2"/>
  <c r="E95" i="2"/>
  <c r="F95" i="2"/>
  <c r="G95" i="2"/>
  <c r="H95" i="2"/>
  <c r="I95" i="2"/>
  <c r="L95" i="2"/>
  <c r="A96" i="2"/>
  <c r="B96" i="2"/>
  <c r="C96" i="2"/>
  <c r="D96" i="2"/>
  <c r="E96" i="2"/>
  <c r="F96" i="2"/>
  <c r="G96" i="2"/>
  <c r="H96" i="2"/>
  <c r="I96" i="2"/>
  <c r="L96" i="2"/>
  <c r="A97" i="2"/>
  <c r="B97" i="2"/>
  <c r="C97" i="2"/>
  <c r="D97" i="2"/>
  <c r="E97" i="2"/>
  <c r="F97" i="2"/>
  <c r="G97" i="2"/>
  <c r="H97" i="2"/>
  <c r="I97" i="2"/>
  <c r="L97" i="2"/>
  <c r="A98" i="2"/>
  <c r="B98" i="2"/>
  <c r="C98" i="2"/>
  <c r="D98" i="2"/>
  <c r="E98" i="2"/>
  <c r="F98" i="2"/>
  <c r="G98" i="2"/>
  <c r="H98" i="2"/>
  <c r="I98" i="2"/>
  <c r="L98" i="2"/>
  <c r="A99" i="2"/>
  <c r="B99" i="2"/>
  <c r="C99" i="2"/>
  <c r="D99" i="2"/>
  <c r="E99" i="2"/>
  <c r="F99" i="2"/>
  <c r="G99" i="2"/>
  <c r="H99" i="2"/>
  <c r="I99" i="2"/>
  <c r="L99" i="2"/>
  <c r="A100" i="2"/>
  <c r="B100" i="2"/>
  <c r="C100" i="2"/>
  <c r="D100" i="2"/>
  <c r="E100" i="2"/>
  <c r="F100" i="2"/>
  <c r="G100" i="2"/>
  <c r="H100" i="2"/>
  <c r="I100" i="2"/>
  <c r="L100" i="2"/>
  <c r="A101" i="2"/>
  <c r="B101" i="2"/>
  <c r="C101" i="2"/>
  <c r="D101" i="2"/>
  <c r="E101" i="2"/>
  <c r="F101" i="2"/>
  <c r="G101" i="2"/>
  <c r="H101" i="2"/>
  <c r="I101" i="2"/>
  <c r="L101" i="2"/>
  <c r="A102" i="2"/>
  <c r="B102" i="2"/>
  <c r="C102" i="2"/>
  <c r="D102" i="2"/>
  <c r="E102" i="2"/>
  <c r="F102" i="2"/>
  <c r="G102" i="2"/>
  <c r="H102" i="2"/>
  <c r="I102" i="2"/>
  <c r="L102" i="2"/>
  <c r="A103" i="2"/>
  <c r="B103" i="2"/>
  <c r="C103" i="2"/>
  <c r="D103" i="2"/>
  <c r="E103" i="2"/>
  <c r="F103" i="2"/>
  <c r="G103" i="2"/>
  <c r="H103" i="2"/>
  <c r="I103" i="2"/>
  <c r="L103" i="2"/>
  <c r="A104" i="2"/>
  <c r="B104" i="2"/>
  <c r="C104" i="2"/>
  <c r="D104" i="2"/>
  <c r="E104" i="2"/>
  <c r="F104" i="2"/>
  <c r="G104" i="2"/>
  <c r="H104" i="2"/>
  <c r="I104" i="2"/>
  <c r="L104" i="2"/>
  <c r="A105" i="2"/>
  <c r="B105" i="2"/>
  <c r="C105" i="2"/>
  <c r="D105" i="2"/>
  <c r="E105" i="2"/>
  <c r="F105" i="2"/>
  <c r="G105" i="2"/>
  <c r="H105" i="2"/>
  <c r="I105" i="2"/>
  <c r="L105" i="2"/>
  <c r="A106" i="2"/>
  <c r="B106" i="2"/>
  <c r="C106" i="2"/>
  <c r="D106" i="2"/>
  <c r="E106" i="2"/>
  <c r="F106" i="2"/>
  <c r="G106" i="2"/>
  <c r="H106" i="2"/>
  <c r="I106" i="2"/>
  <c r="L106" i="2"/>
  <c r="A107" i="2"/>
  <c r="B107" i="2"/>
  <c r="C107" i="2"/>
  <c r="D107" i="2"/>
  <c r="E107" i="2"/>
  <c r="F107" i="2"/>
  <c r="G107" i="2"/>
  <c r="H107" i="2"/>
  <c r="I107" i="2"/>
  <c r="L107" i="2"/>
  <c r="A108" i="2"/>
  <c r="B108" i="2"/>
  <c r="C108" i="2"/>
  <c r="D108" i="2"/>
  <c r="E108" i="2"/>
  <c r="F108" i="2"/>
  <c r="G108" i="2"/>
  <c r="H108" i="2"/>
  <c r="I108" i="2"/>
  <c r="L108" i="2"/>
  <c r="A109" i="2"/>
  <c r="B109" i="2"/>
  <c r="C109" i="2"/>
  <c r="D109" i="2"/>
  <c r="E109" i="2"/>
  <c r="F109" i="2"/>
  <c r="G109" i="2"/>
  <c r="H109" i="2"/>
  <c r="I109" i="2"/>
  <c r="L109" i="2"/>
  <c r="A110" i="2"/>
  <c r="B110" i="2"/>
  <c r="C110" i="2"/>
  <c r="D110" i="2"/>
  <c r="E110" i="2"/>
  <c r="F110" i="2"/>
  <c r="G110" i="2"/>
  <c r="H110" i="2"/>
  <c r="I110" i="2"/>
  <c r="L110" i="2"/>
  <c r="A111" i="2"/>
  <c r="B111" i="2"/>
  <c r="C111" i="2"/>
  <c r="D111" i="2"/>
  <c r="E111" i="2"/>
  <c r="F111" i="2"/>
  <c r="G111" i="2"/>
  <c r="H111" i="2"/>
  <c r="I111" i="2"/>
  <c r="L111" i="2"/>
  <c r="A112" i="2"/>
  <c r="B112" i="2"/>
  <c r="C112" i="2"/>
  <c r="D112" i="2"/>
  <c r="E112" i="2"/>
  <c r="F112" i="2"/>
  <c r="G112" i="2"/>
  <c r="H112" i="2"/>
  <c r="I112" i="2"/>
  <c r="L112" i="2"/>
  <c r="A113" i="2"/>
  <c r="B113" i="2"/>
  <c r="C113" i="2"/>
  <c r="D113" i="2"/>
  <c r="E113" i="2"/>
  <c r="F113" i="2"/>
  <c r="G113" i="2"/>
  <c r="H113" i="2"/>
  <c r="I113" i="2"/>
  <c r="L113" i="2"/>
  <c r="A114" i="2"/>
  <c r="B114" i="2"/>
  <c r="C114" i="2"/>
  <c r="D114" i="2"/>
  <c r="E114" i="2"/>
  <c r="F114" i="2"/>
  <c r="G114" i="2"/>
  <c r="H114" i="2"/>
  <c r="I114" i="2"/>
  <c r="L114" i="2"/>
  <c r="A115" i="2"/>
  <c r="B115" i="2"/>
  <c r="C115" i="2"/>
  <c r="D115" i="2"/>
  <c r="E115" i="2"/>
  <c r="F115" i="2"/>
  <c r="G115" i="2"/>
  <c r="H115" i="2"/>
  <c r="I115" i="2"/>
  <c r="L115" i="2"/>
  <c r="A116" i="2"/>
  <c r="B116" i="2"/>
  <c r="C116" i="2"/>
  <c r="D116" i="2"/>
  <c r="E116" i="2"/>
  <c r="F116" i="2"/>
  <c r="G116" i="2"/>
  <c r="H116" i="2"/>
  <c r="I116" i="2"/>
  <c r="L116" i="2"/>
  <c r="A117" i="2"/>
  <c r="B117" i="2"/>
  <c r="C117" i="2"/>
  <c r="D117" i="2"/>
  <c r="E117" i="2"/>
  <c r="F117" i="2"/>
  <c r="G117" i="2"/>
  <c r="H117" i="2"/>
  <c r="I117" i="2"/>
  <c r="L117" i="2"/>
  <c r="A118" i="2"/>
  <c r="B118" i="2"/>
  <c r="C118" i="2"/>
  <c r="D118" i="2"/>
  <c r="E118" i="2"/>
  <c r="F118" i="2"/>
  <c r="G118" i="2"/>
  <c r="H118" i="2"/>
  <c r="I118" i="2"/>
  <c r="L118" i="2"/>
  <c r="A119" i="2"/>
  <c r="B119" i="2"/>
  <c r="C119" i="2"/>
  <c r="D119" i="2"/>
  <c r="E119" i="2"/>
  <c r="F119" i="2"/>
  <c r="G119" i="2"/>
  <c r="H119" i="2"/>
  <c r="I119" i="2"/>
  <c r="L119" i="2"/>
  <c r="A120" i="2"/>
  <c r="B120" i="2"/>
  <c r="C120" i="2"/>
  <c r="D120" i="2"/>
  <c r="E120" i="2"/>
  <c r="F120" i="2"/>
  <c r="G120" i="2"/>
  <c r="H120" i="2"/>
  <c r="I120" i="2"/>
  <c r="L120" i="2"/>
  <c r="A121" i="2"/>
  <c r="B121" i="2"/>
  <c r="C121" i="2"/>
  <c r="D121" i="2"/>
  <c r="E121" i="2"/>
  <c r="F121" i="2"/>
  <c r="G121" i="2"/>
  <c r="H121" i="2"/>
  <c r="I121" i="2"/>
  <c r="L121" i="2"/>
  <c r="A122" i="2"/>
  <c r="B122" i="2"/>
  <c r="C122" i="2"/>
  <c r="D122" i="2"/>
  <c r="E122" i="2"/>
  <c r="F122" i="2"/>
  <c r="G122" i="2"/>
  <c r="H122" i="2"/>
  <c r="I122" i="2"/>
  <c r="L122" i="2"/>
  <c r="A123" i="2"/>
  <c r="B123" i="2"/>
  <c r="C123" i="2"/>
  <c r="D123" i="2"/>
  <c r="E123" i="2"/>
  <c r="F123" i="2"/>
  <c r="G123" i="2"/>
  <c r="H123" i="2"/>
  <c r="I123" i="2"/>
  <c r="L123" i="2"/>
  <c r="A124" i="2"/>
  <c r="B124" i="2"/>
  <c r="C124" i="2"/>
  <c r="D124" i="2"/>
  <c r="E124" i="2"/>
  <c r="F124" i="2"/>
  <c r="G124" i="2"/>
  <c r="H124" i="2"/>
  <c r="I124" i="2"/>
  <c r="L124" i="2"/>
  <c r="A125" i="2"/>
  <c r="B125" i="2"/>
  <c r="C125" i="2"/>
  <c r="D125" i="2"/>
  <c r="E125" i="2"/>
  <c r="F125" i="2"/>
  <c r="G125" i="2"/>
  <c r="H125" i="2"/>
  <c r="I125" i="2"/>
  <c r="L125" i="2"/>
  <c r="A126" i="2"/>
  <c r="B126" i="2"/>
  <c r="C126" i="2"/>
  <c r="D126" i="2"/>
  <c r="E126" i="2"/>
  <c r="F126" i="2"/>
  <c r="G126" i="2"/>
  <c r="H126" i="2"/>
  <c r="I126" i="2"/>
  <c r="L126" i="2"/>
  <c r="A127" i="2"/>
  <c r="B127" i="2"/>
  <c r="C127" i="2"/>
  <c r="D127" i="2"/>
  <c r="E127" i="2"/>
  <c r="F127" i="2"/>
  <c r="G127" i="2"/>
  <c r="H127" i="2"/>
  <c r="I127" i="2"/>
  <c r="L127" i="2"/>
  <c r="A128" i="2"/>
  <c r="B128" i="2"/>
  <c r="C128" i="2"/>
  <c r="D128" i="2"/>
  <c r="E128" i="2"/>
  <c r="F128" i="2"/>
  <c r="G128" i="2"/>
  <c r="H128" i="2"/>
  <c r="I128" i="2"/>
  <c r="L128" i="2"/>
  <c r="A129" i="2"/>
  <c r="B129" i="2"/>
  <c r="C129" i="2"/>
  <c r="D129" i="2"/>
  <c r="E129" i="2"/>
  <c r="F129" i="2"/>
  <c r="G129" i="2"/>
  <c r="H129" i="2"/>
  <c r="I129" i="2"/>
  <c r="L129" i="2"/>
  <c r="A130" i="2"/>
  <c r="B130" i="2"/>
  <c r="C130" i="2"/>
  <c r="D130" i="2"/>
  <c r="E130" i="2"/>
  <c r="F130" i="2"/>
  <c r="G130" i="2"/>
  <c r="H130" i="2"/>
  <c r="I130" i="2"/>
  <c r="L130" i="2"/>
  <c r="A131" i="2"/>
  <c r="B131" i="2"/>
  <c r="C131" i="2"/>
  <c r="D131" i="2"/>
  <c r="E131" i="2"/>
  <c r="F131" i="2"/>
  <c r="G131" i="2"/>
  <c r="H131" i="2"/>
  <c r="I131" i="2"/>
  <c r="L131" i="2"/>
  <c r="A132" i="2"/>
  <c r="B132" i="2"/>
  <c r="C132" i="2"/>
  <c r="D132" i="2"/>
  <c r="E132" i="2"/>
  <c r="F132" i="2"/>
  <c r="G132" i="2"/>
  <c r="H132" i="2"/>
  <c r="I132" i="2"/>
  <c r="L132" i="2"/>
  <c r="A133" i="2"/>
  <c r="B133" i="2"/>
  <c r="C133" i="2"/>
  <c r="D133" i="2"/>
  <c r="E133" i="2"/>
  <c r="F133" i="2"/>
  <c r="G133" i="2"/>
  <c r="H133" i="2"/>
  <c r="I133" i="2"/>
  <c r="L133" i="2"/>
  <c r="A134" i="2"/>
  <c r="B134" i="2"/>
  <c r="C134" i="2"/>
  <c r="D134" i="2"/>
  <c r="E134" i="2"/>
  <c r="F134" i="2"/>
  <c r="G134" i="2"/>
  <c r="H134" i="2"/>
  <c r="I134" i="2"/>
  <c r="L134" i="2"/>
  <c r="A135" i="2"/>
  <c r="B135" i="2"/>
  <c r="C135" i="2"/>
  <c r="D135" i="2"/>
  <c r="E135" i="2"/>
  <c r="F135" i="2"/>
  <c r="G135" i="2"/>
  <c r="H135" i="2"/>
  <c r="I135" i="2"/>
  <c r="L135" i="2"/>
  <c r="A136" i="2"/>
  <c r="B136" i="2"/>
  <c r="C136" i="2"/>
  <c r="D136" i="2"/>
  <c r="E136" i="2"/>
  <c r="F136" i="2"/>
  <c r="G136" i="2"/>
  <c r="H136" i="2"/>
  <c r="I136" i="2"/>
  <c r="L136" i="2"/>
  <c r="A137" i="2"/>
  <c r="B137" i="2"/>
  <c r="C137" i="2"/>
  <c r="D137" i="2"/>
  <c r="E137" i="2"/>
  <c r="F137" i="2"/>
  <c r="G137" i="2"/>
  <c r="H137" i="2"/>
  <c r="I137" i="2"/>
  <c r="L137" i="2"/>
  <c r="A138" i="2"/>
  <c r="B138" i="2"/>
  <c r="C138" i="2"/>
  <c r="D138" i="2"/>
  <c r="E138" i="2"/>
  <c r="F138" i="2"/>
  <c r="G138" i="2"/>
  <c r="H138" i="2"/>
  <c r="I138" i="2"/>
  <c r="L138" i="2"/>
  <c r="A139" i="2"/>
  <c r="B139" i="2"/>
  <c r="C139" i="2"/>
  <c r="D139" i="2"/>
  <c r="E139" i="2"/>
  <c r="F139" i="2"/>
  <c r="G139" i="2"/>
  <c r="H139" i="2"/>
  <c r="I139" i="2"/>
  <c r="L139" i="2"/>
  <c r="A140" i="2"/>
  <c r="B140" i="2"/>
  <c r="C140" i="2"/>
  <c r="D140" i="2"/>
  <c r="E140" i="2"/>
  <c r="F140" i="2"/>
  <c r="G140" i="2"/>
  <c r="H140" i="2"/>
  <c r="I140" i="2"/>
  <c r="L140" i="2"/>
  <c r="A141" i="2"/>
  <c r="B141" i="2"/>
  <c r="C141" i="2"/>
  <c r="D141" i="2"/>
  <c r="E141" i="2"/>
  <c r="F141" i="2"/>
  <c r="G141" i="2"/>
  <c r="H141" i="2"/>
  <c r="I141" i="2"/>
  <c r="L141" i="2"/>
  <c r="A142" i="2"/>
  <c r="B142" i="2"/>
  <c r="C142" i="2"/>
  <c r="D142" i="2"/>
  <c r="E142" i="2"/>
  <c r="F142" i="2"/>
  <c r="G142" i="2"/>
  <c r="H142" i="2"/>
  <c r="I142" i="2"/>
  <c r="L142" i="2"/>
  <c r="A143" i="2"/>
  <c r="B143" i="2"/>
  <c r="C143" i="2"/>
  <c r="D143" i="2"/>
  <c r="E143" i="2"/>
  <c r="F143" i="2"/>
  <c r="G143" i="2"/>
  <c r="H143" i="2"/>
  <c r="I143" i="2"/>
  <c r="L143" i="2"/>
  <c r="A144" i="2"/>
  <c r="B144" i="2"/>
  <c r="C144" i="2"/>
  <c r="D144" i="2"/>
  <c r="E144" i="2"/>
  <c r="F144" i="2"/>
  <c r="G144" i="2"/>
  <c r="H144" i="2"/>
  <c r="I144" i="2"/>
  <c r="L144" i="2"/>
  <c r="A145" i="2"/>
  <c r="B145" i="2"/>
  <c r="C145" i="2"/>
  <c r="D145" i="2"/>
  <c r="E145" i="2"/>
  <c r="F145" i="2"/>
  <c r="G145" i="2"/>
  <c r="H145" i="2"/>
  <c r="I145" i="2"/>
  <c r="L145" i="2"/>
  <c r="A146" i="2"/>
  <c r="B146" i="2"/>
  <c r="C146" i="2"/>
  <c r="D146" i="2"/>
  <c r="E146" i="2"/>
  <c r="F146" i="2"/>
  <c r="G146" i="2"/>
  <c r="H146" i="2"/>
  <c r="I146" i="2"/>
  <c r="L146" i="2"/>
  <c r="A147" i="2"/>
  <c r="B147" i="2"/>
  <c r="C147" i="2"/>
  <c r="D147" i="2"/>
  <c r="E147" i="2"/>
  <c r="F147" i="2"/>
  <c r="G147" i="2"/>
  <c r="H147" i="2"/>
  <c r="I147" i="2"/>
  <c r="L147" i="2"/>
  <c r="A148" i="2"/>
  <c r="B148" i="2"/>
  <c r="C148" i="2"/>
  <c r="D148" i="2"/>
  <c r="E148" i="2"/>
  <c r="F148" i="2"/>
  <c r="G148" i="2"/>
  <c r="H148" i="2"/>
  <c r="I148" i="2"/>
  <c r="L148" i="2"/>
  <c r="A149" i="2"/>
  <c r="B149" i="2"/>
  <c r="C149" i="2"/>
  <c r="D149" i="2"/>
  <c r="E149" i="2"/>
  <c r="F149" i="2"/>
  <c r="G149" i="2"/>
  <c r="H149" i="2"/>
  <c r="I149" i="2"/>
  <c r="L149" i="2"/>
  <c r="A150" i="2"/>
  <c r="B150" i="2"/>
  <c r="C150" i="2"/>
  <c r="D150" i="2"/>
  <c r="E150" i="2"/>
  <c r="F150" i="2"/>
  <c r="G150" i="2"/>
  <c r="H150" i="2"/>
  <c r="I150" i="2"/>
  <c r="L150" i="2"/>
  <c r="A151" i="2"/>
  <c r="B151" i="2"/>
  <c r="C151" i="2"/>
  <c r="D151" i="2"/>
  <c r="E151" i="2"/>
  <c r="F151" i="2"/>
  <c r="G151" i="2"/>
  <c r="H151" i="2"/>
  <c r="I151" i="2"/>
  <c r="L151" i="2"/>
  <c r="A152" i="2"/>
  <c r="B152" i="2"/>
  <c r="C152" i="2"/>
  <c r="D152" i="2"/>
  <c r="E152" i="2"/>
  <c r="F152" i="2"/>
  <c r="G152" i="2"/>
  <c r="H152" i="2"/>
  <c r="I152" i="2"/>
  <c r="L152" i="2"/>
  <c r="A153" i="2"/>
  <c r="B153" i="2"/>
  <c r="C153" i="2"/>
  <c r="D153" i="2"/>
  <c r="E153" i="2"/>
  <c r="F153" i="2"/>
  <c r="G153" i="2"/>
  <c r="H153" i="2"/>
  <c r="I153" i="2"/>
  <c r="L153" i="2"/>
  <c r="A154" i="2"/>
  <c r="B154" i="2"/>
  <c r="C154" i="2"/>
  <c r="D154" i="2"/>
  <c r="E154" i="2"/>
  <c r="F154" i="2"/>
  <c r="G154" i="2"/>
  <c r="H154" i="2"/>
  <c r="I154" i="2"/>
  <c r="L154" i="2"/>
  <c r="A155" i="2"/>
  <c r="B155" i="2"/>
  <c r="C155" i="2"/>
  <c r="D155" i="2"/>
  <c r="E155" i="2"/>
  <c r="F155" i="2"/>
  <c r="G155" i="2"/>
  <c r="H155" i="2"/>
  <c r="I155" i="2"/>
  <c r="L155" i="2"/>
  <c r="A156" i="2"/>
  <c r="B156" i="2"/>
  <c r="C156" i="2"/>
  <c r="D156" i="2"/>
  <c r="E156" i="2"/>
  <c r="F156" i="2"/>
  <c r="G156" i="2"/>
  <c r="H156" i="2"/>
  <c r="I156" i="2"/>
  <c r="L156" i="2"/>
  <c r="A157" i="2"/>
  <c r="B157" i="2"/>
  <c r="C157" i="2"/>
  <c r="D157" i="2"/>
  <c r="E157" i="2"/>
  <c r="F157" i="2"/>
  <c r="G157" i="2"/>
  <c r="H157" i="2"/>
  <c r="I157" i="2"/>
  <c r="L157" i="2"/>
  <c r="A158" i="2"/>
  <c r="B158" i="2"/>
  <c r="C158" i="2"/>
  <c r="D158" i="2"/>
  <c r="E158" i="2"/>
  <c r="F158" i="2"/>
  <c r="G158" i="2"/>
  <c r="H158" i="2"/>
  <c r="I158" i="2"/>
  <c r="L158" i="2"/>
  <c r="A159" i="2"/>
  <c r="B159" i="2"/>
  <c r="C159" i="2"/>
  <c r="D159" i="2"/>
  <c r="E159" i="2"/>
  <c r="F159" i="2"/>
  <c r="G159" i="2"/>
  <c r="H159" i="2"/>
  <c r="I159" i="2"/>
  <c r="L159" i="2"/>
  <c r="A160" i="2"/>
  <c r="B160" i="2"/>
  <c r="C160" i="2"/>
  <c r="D160" i="2"/>
  <c r="E160" i="2"/>
  <c r="F160" i="2"/>
  <c r="G160" i="2"/>
  <c r="H160" i="2"/>
  <c r="I160" i="2"/>
  <c r="L160" i="2"/>
  <c r="A161" i="2"/>
  <c r="B161" i="2"/>
  <c r="C161" i="2"/>
  <c r="D161" i="2"/>
  <c r="E161" i="2"/>
  <c r="F161" i="2"/>
  <c r="G161" i="2"/>
  <c r="H161" i="2"/>
  <c r="I161" i="2"/>
  <c r="L161" i="2"/>
  <c r="A162" i="2"/>
  <c r="B162" i="2"/>
  <c r="C162" i="2"/>
  <c r="D162" i="2"/>
  <c r="E162" i="2"/>
  <c r="F162" i="2"/>
  <c r="G162" i="2"/>
  <c r="H162" i="2"/>
  <c r="I162" i="2"/>
  <c r="L162" i="2"/>
  <c r="A163" i="2"/>
  <c r="B163" i="2"/>
  <c r="C163" i="2"/>
  <c r="D163" i="2"/>
  <c r="E163" i="2"/>
  <c r="F163" i="2"/>
  <c r="G163" i="2"/>
  <c r="H163" i="2"/>
  <c r="I163" i="2"/>
  <c r="L163" i="2"/>
  <c r="A164" i="2"/>
  <c r="B164" i="2"/>
  <c r="C164" i="2"/>
  <c r="D164" i="2"/>
  <c r="E164" i="2"/>
  <c r="F164" i="2"/>
  <c r="G164" i="2"/>
  <c r="H164" i="2"/>
  <c r="I164" i="2"/>
  <c r="L164" i="2"/>
  <c r="A165" i="2"/>
  <c r="B165" i="2"/>
  <c r="C165" i="2"/>
  <c r="D165" i="2"/>
  <c r="E165" i="2"/>
  <c r="F165" i="2"/>
  <c r="G165" i="2"/>
  <c r="H165" i="2"/>
  <c r="I165" i="2"/>
  <c r="L165" i="2"/>
  <c r="A166" i="2"/>
  <c r="B166" i="2"/>
  <c r="C166" i="2"/>
  <c r="D166" i="2"/>
  <c r="E166" i="2"/>
  <c r="F166" i="2"/>
  <c r="G166" i="2"/>
  <c r="H166" i="2"/>
  <c r="I166" i="2"/>
  <c r="L166" i="2"/>
  <c r="A167" i="2"/>
  <c r="B167" i="2"/>
  <c r="C167" i="2"/>
  <c r="D167" i="2"/>
  <c r="E167" i="2"/>
  <c r="F167" i="2"/>
  <c r="G167" i="2"/>
  <c r="H167" i="2"/>
  <c r="I167" i="2"/>
  <c r="L167" i="2"/>
  <c r="A168" i="2"/>
  <c r="B168" i="2"/>
  <c r="C168" i="2"/>
  <c r="D168" i="2"/>
  <c r="E168" i="2"/>
  <c r="F168" i="2"/>
  <c r="G168" i="2"/>
  <c r="H168" i="2"/>
  <c r="I168" i="2"/>
  <c r="L168" i="2"/>
  <c r="A169" i="2"/>
  <c r="B169" i="2"/>
  <c r="C169" i="2"/>
  <c r="D169" i="2"/>
  <c r="E169" i="2"/>
  <c r="F169" i="2"/>
  <c r="G169" i="2"/>
  <c r="H169" i="2"/>
  <c r="I169" i="2"/>
  <c r="L169" i="2"/>
  <c r="A170" i="2"/>
  <c r="B170" i="2"/>
  <c r="C170" i="2"/>
  <c r="D170" i="2"/>
  <c r="E170" i="2"/>
  <c r="F170" i="2"/>
  <c r="G170" i="2"/>
  <c r="H170" i="2"/>
  <c r="I170" i="2"/>
  <c r="L170" i="2"/>
  <c r="A171" i="2"/>
  <c r="B171" i="2"/>
  <c r="C171" i="2"/>
  <c r="D171" i="2"/>
  <c r="E171" i="2"/>
  <c r="F171" i="2"/>
  <c r="G171" i="2"/>
  <c r="H171" i="2"/>
  <c r="I171" i="2"/>
  <c r="L171" i="2"/>
  <c r="A172" i="2"/>
  <c r="B172" i="2"/>
  <c r="C172" i="2"/>
  <c r="D172" i="2"/>
  <c r="E172" i="2"/>
  <c r="F172" i="2"/>
  <c r="G172" i="2"/>
  <c r="H172" i="2"/>
  <c r="I172" i="2"/>
  <c r="L172" i="2"/>
  <c r="A173" i="2"/>
  <c r="B173" i="2"/>
  <c r="C173" i="2"/>
  <c r="D173" i="2"/>
  <c r="E173" i="2"/>
  <c r="F173" i="2"/>
  <c r="G173" i="2"/>
  <c r="H173" i="2"/>
  <c r="I173" i="2"/>
  <c r="L173" i="2"/>
  <c r="A174" i="2"/>
  <c r="B174" i="2"/>
  <c r="C174" i="2"/>
  <c r="D174" i="2"/>
  <c r="E174" i="2"/>
  <c r="F174" i="2"/>
  <c r="G174" i="2"/>
  <c r="H174" i="2"/>
  <c r="I174" i="2"/>
  <c r="L174" i="2"/>
  <c r="A175" i="2"/>
  <c r="B175" i="2"/>
  <c r="C175" i="2"/>
  <c r="D175" i="2"/>
  <c r="E175" i="2"/>
  <c r="F175" i="2"/>
  <c r="G175" i="2"/>
  <c r="H175" i="2"/>
  <c r="I175" i="2"/>
  <c r="L175" i="2"/>
  <c r="A176" i="2"/>
  <c r="B176" i="2"/>
  <c r="C176" i="2"/>
  <c r="D176" i="2"/>
  <c r="E176" i="2"/>
  <c r="F176" i="2"/>
  <c r="G176" i="2"/>
  <c r="H176" i="2"/>
  <c r="I176" i="2"/>
  <c r="L176" i="2"/>
  <c r="A177" i="2"/>
  <c r="B177" i="2"/>
  <c r="C177" i="2"/>
  <c r="D177" i="2"/>
  <c r="E177" i="2"/>
  <c r="F177" i="2"/>
  <c r="G177" i="2"/>
  <c r="H177" i="2"/>
  <c r="I177" i="2"/>
  <c r="L177" i="2"/>
  <c r="A178" i="2"/>
  <c r="B178" i="2"/>
  <c r="C178" i="2"/>
  <c r="D178" i="2"/>
  <c r="E178" i="2"/>
  <c r="F178" i="2"/>
  <c r="G178" i="2"/>
  <c r="H178" i="2"/>
  <c r="I178" i="2"/>
  <c r="L178" i="2"/>
  <c r="A179" i="2"/>
  <c r="B179" i="2"/>
  <c r="C179" i="2"/>
  <c r="D179" i="2"/>
  <c r="E179" i="2"/>
  <c r="F179" i="2"/>
  <c r="G179" i="2"/>
  <c r="H179" i="2"/>
  <c r="I179" i="2"/>
  <c r="L179" i="2"/>
  <c r="A180" i="2"/>
  <c r="B180" i="2"/>
  <c r="C180" i="2"/>
  <c r="D180" i="2"/>
  <c r="E180" i="2"/>
  <c r="F180" i="2"/>
  <c r="G180" i="2"/>
  <c r="H180" i="2"/>
  <c r="I180" i="2"/>
  <c r="L180" i="2"/>
  <c r="A181" i="2"/>
  <c r="B181" i="2"/>
  <c r="C181" i="2"/>
  <c r="D181" i="2"/>
  <c r="E181" i="2"/>
  <c r="F181" i="2"/>
  <c r="G181" i="2"/>
  <c r="H181" i="2"/>
  <c r="I181" i="2"/>
  <c r="L181" i="2"/>
  <c r="A182" i="2"/>
  <c r="B182" i="2"/>
  <c r="C182" i="2"/>
  <c r="D182" i="2"/>
  <c r="E182" i="2"/>
  <c r="F182" i="2"/>
  <c r="G182" i="2"/>
  <c r="H182" i="2"/>
  <c r="I182" i="2"/>
  <c r="L182" i="2"/>
  <c r="A183" i="2"/>
  <c r="B183" i="2"/>
  <c r="C183" i="2"/>
  <c r="D183" i="2"/>
  <c r="E183" i="2"/>
  <c r="F183" i="2"/>
  <c r="G183" i="2"/>
  <c r="H183" i="2"/>
  <c r="I183" i="2"/>
  <c r="L183" i="2"/>
  <c r="A184" i="2"/>
  <c r="B184" i="2"/>
  <c r="C184" i="2"/>
  <c r="D184" i="2"/>
  <c r="E184" i="2"/>
  <c r="F184" i="2"/>
  <c r="G184" i="2"/>
  <c r="H184" i="2"/>
  <c r="I184" i="2"/>
  <c r="L184" i="2"/>
  <c r="A185" i="2"/>
  <c r="B185" i="2"/>
  <c r="C185" i="2"/>
  <c r="D185" i="2"/>
  <c r="E185" i="2"/>
  <c r="F185" i="2"/>
  <c r="G185" i="2"/>
  <c r="H185" i="2"/>
  <c r="I185" i="2"/>
  <c r="L185" i="2"/>
  <c r="A186" i="2"/>
  <c r="B186" i="2"/>
  <c r="C186" i="2"/>
  <c r="D186" i="2"/>
  <c r="E186" i="2"/>
  <c r="F186" i="2"/>
  <c r="G186" i="2"/>
  <c r="H186" i="2"/>
  <c r="I186" i="2"/>
  <c r="L186" i="2"/>
  <c r="A187" i="2"/>
  <c r="B187" i="2"/>
  <c r="C187" i="2"/>
  <c r="D187" i="2"/>
  <c r="E187" i="2"/>
  <c r="F187" i="2"/>
  <c r="G187" i="2"/>
  <c r="H187" i="2"/>
  <c r="I187" i="2"/>
  <c r="L187" i="2"/>
  <c r="A188" i="2"/>
  <c r="B188" i="2"/>
  <c r="C188" i="2"/>
  <c r="D188" i="2"/>
  <c r="E188" i="2"/>
  <c r="F188" i="2"/>
  <c r="G188" i="2"/>
  <c r="H188" i="2"/>
  <c r="I188" i="2"/>
  <c r="L188" i="2"/>
  <c r="A189" i="2"/>
  <c r="B189" i="2"/>
  <c r="C189" i="2"/>
  <c r="D189" i="2"/>
  <c r="E189" i="2"/>
  <c r="F189" i="2"/>
  <c r="G189" i="2"/>
  <c r="H189" i="2"/>
  <c r="I189" i="2"/>
  <c r="L189" i="2"/>
  <c r="A190" i="2"/>
  <c r="B190" i="2"/>
  <c r="C190" i="2"/>
  <c r="D190" i="2"/>
  <c r="E190" i="2"/>
  <c r="F190" i="2"/>
  <c r="G190" i="2"/>
  <c r="H190" i="2"/>
  <c r="I190" i="2"/>
  <c r="L190" i="2"/>
  <c r="A191" i="2"/>
  <c r="B191" i="2"/>
  <c r="C191" i="2"/>
  <c r="D191" i="2"/>
  <c r="E191" i="2"/>
  <c r="F191" i="2"/>
  <c r="G191" i="2"/>
  <c r="H191" i="2"/>
  <c r="I191" i="2"/>
  <c r="L191" i="2"/>
  <c r="A192" i="2"/>
  <c r="B192" i="2"/>
  <c r="C192" i="2"/>
  <c r="D192" i="2"/>
  <c r="E192" i="2"/>
  <c r="F192" i="2"/>
  <c r="G192" i="2"/>
  <c r="H192" i="2"/>
  <c r="I192" i="2"/>
  <c r="L192" i="2"/>
  <c r="A193" i="2"/>
  <c r="B193" i="2"/>
  <c r="C193" i="2"/>
  <c r="D193" i="2"/>
  <c r="E193" i="2"/>
  <c r="F193" i="2"/>
  <c r="G193" i="2"/>
  <c r="H193" i="2"/>
  <c r="I193" i="2"/>
  <c r="L193" i="2"/>
  <c r="A194" i="2"/>
  <c r="B194" i="2"/>
  <c r="C194" i="2"/>
  <c r="D194" i="2"/>
  <c r="E194" i="2"/>
  <c r="F194" i="2"/>
  <c r="G194" i="2"/>
  <c r="H194" i="2"/>
  <c r="I194" i="2"/>
  <c r="L194" i="2"/>
  <c r="A195" i="2"/>
  <c r="B195" i="2"/>
  <c r="C195" i="2"/>
  <c r="D195" i="2"/>
  <c r="E195" i="2"/>
  <c r="F195" i="2"/>
  <c r="G195" i="2"/>
  <c r="H195" i="2"/>
  <c r="I195" i="2"/>
  <c r="L195" i="2"/>
  <c r="A196" i="2"/>
  <c r="B196" i="2"/>
  <c r="C196" i="2"/>
  <c r="D196" i="2"/>
  <c r="E196" i="2"/>
  <c r="F196" i="2"/>
  <c r="G196" i="2"/>
  <c r="H196" i="2"/>
  <c r="I196" i="2"/>
  <c r="L196" i="2"/>
  <c r="A197" i="2"/>
  <c r="B197" i="2"/>
  <c r="C197" i="2"/>
  <c r="D197" i="2"/>
  <c r="E197" i="2"/>
  <c r="F197" i="2"/>
  <c r="G197" i="2"/>
  <c r="H197" i="2"/>
  <c r="I197" i="2"/>
  <c r="L197" i="2"/>
  <c r="A198" i="2"/>
  <c r="B198" i="2"/>
  <c r="C198" i="2"/>
  <c r="D198" i="2"/>
  <c r="E198" i="2"/>
  <c r="F198" i="2"/>
  <c r="G198" i="2"/>
  <c r="H198" i="2"/>
  <c r="I198" i="2"/>
  <c r="L198" i="2"/>
  <c r="A199" i="2"/>
  <c r="B199" i="2"/>
  <c r="C199" i="2"/>
  <c r="D199" i="2"/>
  <c r="E199" i="2"/>
  <c r="F199" i="2"/>
  <c r="G199" i="2"/>
  <c r="H199" i="2"/>
  <c r="I199" i="2"/>
  <c r="L199" i="2"/>
  <c r="A200" i="2"/>
  <c r="B200" i="2"/>
  <c r="C200" i="2"/>
  <c r="D200" i="2"/>
  <c r="E200" i="2"/>
  <c r="F200" i="2"/>
  <c r="G200" i="2"/>
  <c r="H200" i="2"/>
  <c r="I200" i="2"/>
  <c r="L200" i="2"/>
  <c r="A201" i="2"/>
  <c r="B201" i="2"/>
  <c r="C201" i="2"/>
  <c r="D201" i="2"/>
  <c r="E201" i="2"/>
  <c r="F201" i="2"/>
  <c r="G201" i="2"/>
  <c r="H201" i="2"/>
  <c r="I201" i="2"/>
  <c r="L201" i="2"/>
  <c r="A202" i="2"/>
  <c r="B202" i="2"/>
  <c r="C202" i="2"/>
  <c r="D202" i="2"/>
  <c r="E202" i="2"/>
  <c r="F202" i="2"/>
  <c r="G202" i="2"/>
  <c r="H202" i="2"/>
  <c r="I202" i="2"/>
  <c r="L202" i="2"/>
  <c r="A203" i="2"/>
  <c r="B203" i="2"/>
  <c r="C203" i="2"/>
  <c r="D203" i="2"/>
  <c r="E203" i="2"/>
  <c r="F203" i="2"/>
  <c r="G203" i="2"/>
  <c r="H203" i="2"/>
  <c r="I203" i="2"/>
  <c r="L203" i="2"/>
  <c r="A204" i="2"/>
  <c r="B204" i="2"/>
  <c r="C204" i="2"/>
  <c r="D204" i="2"/>
  <c r="E204" i="2"/>
  <c r="F204" i="2"/>
  <c r="G204" i="2"/>
  <c r="H204" i="2"/>
  <c r="I204" i="2"/>
  <c r="L204" i="2"/>
  <c r="A205" i="2"/>
  <c r="B205" i="2"/>
  <c r="C205" i="2"/>
  <c r="D205" i="2"/>
  <c r="E205" i="2"/>
  <c r="F205" i="2"/>
  <c r="G205" i="2"/>
  <c r="H205" i="2"/>
  <c r="I205" i="2"/>
  <c r="L205" i="2"/>
  <c r="A206" i="2"/>
  <c r="B206" i="2"/>
  <c r="C206" i="2"/>
  <c r="D206" i="2"/>
  <c r="E206" i="2"/>
  <c r="F206" i="2"/>
  <c r="G206" i="2"/>
  <c r="H206" i="2"/>
  <c r="I206" i="2"/>
  <c r="L206" i="2"/>
  <c r="A207" i="2"/>
  <c r="B207" i="2"/>
  <c r="C207" i="2"/>
  <c r="D207" i="2"/>
  <c r="E207" i="2"/>
  <c r="F207" i="2"/>
  <c r="G207" i="2"/>
  <c r="H207" i="2"/>
  <c r="I207" i="2"/>
  <c r="L207" i="2"/>
  <c r="A208" i="2"/>
  <c r="B208" i="2"/>
  <c r="C208" i="2"/>
  <c r="D208" i="2"/>
  <c r="E208" i="2"/>
  <c r="F208" i="2"/>
  <c r="G208" i="2"/>
  <c r="H208" i="2"/>
  <c r="I208" i="2"/>
  <c r="L208" i="2"/>
  <c r="A209" i="2"/>
  <c r="B209" i="2"/>
  <c r="C209" i="2"/>
  <c r="D209" i="2"/>
  <c r="E209" i="2"/>
  <c r="F209" i="2"/>
  <c r="G209" i="2"/>
  <c r="H209" i="2"/>
  <c r="I209" i="2"/>
  <c r="L209" i="2"/>
  <c r="A210" i="2"/>
  <c r="B210" i="2"/>
  <c r="C210" i="2"/>
  <c r="D210" i="2"/>
  <c r="E210" i="2"/>
  <c r="F210" i="2"/>
  <c r="G210" i="2"/>
  <c r="H210" i="2"/>
  <c r="I210" i="2"/>
  <c r="L210" i="2"/>
  <c r="A211" i="2"/>
  <c r="B211" i="2"/>
  <c r="C211" i="2"/>
  <c r="D211" i="2"/>
  <c r="E211" i="2"/>
  <c r="F211" i="2"/>
  <c r="G211" i="2"/>
  <c r="H211" i="2"/>
  <c r="I211" i="2"/>
  <c r="L211" i="2"/>
  <c r="A212" i="2"/>
  <c r="B212" i="2"/>
  <c r="C212" i="2"/>
  <c r="D212" i="2"/>
  <c r="E212" i="2"/>
  <c r="F212" i="2"/>
  <c r="G212" i="2"/>
  <c r="H212" i="2"/>
  <c r="I212" i="2"/>
  <c r="L212" i="2"/>
  <c r="A213" i="2"/>
  <c r="B213" i="2"/>
  <c r="C213" i="2"/>
  <c r="D213" i="2"/>
  <c r="E213" i="2"/>
  <c r="F213" i="2"/>
  <c r="G213" i="2"/>
  <c r="H213" i="2"/>
  <c r="I213" i="2"/>
  <c r="L213" i="2"/>
  <c r="A214" i="2"/>
  <c r="B214" i="2"/>
  <c r="C214" i="2"/>
  <c r="D214" i="2"/>
  <c r="E214" i="2"/>
  <c r="F214" i="2"/>
  <c r="G214" i="2"/>
  <c r="H214" i="2"/>
  <c r="I214" i="2"/>
  <c r="L214" i="2"/>
  <c r="A215" i="2"/>
  <c r="B215" i="2"/>
  <c r="C215" i="2"/>
  <c r="D215" i="2"/>
  <c r="E215" i="2"/>
  <c r="F215" i="2"/>
  <c r="G215" i="2"/>
  <c r="H215" i="2"/>
  <c r="I215" i="2"/>
  <c r="L215" i="2"/>
  <c r="A216" i="2"/>
  <c r="B216" i="2"/>
  <c r="C216" i="2"/>
  <c r="D216" i="2"/>
  <c r="E216" i="2"/>
  <c r="F216" i="2"/>
  <c r="G216" i="2"/>
  <c r="H216" i="2"/>
  <c r="I216" i="2"/>
  <c r="L216" i="2"/>
  <c r="A217" i="2"/>
  <c r="B217" i="2"/>
  <c r="C217" i="2"/>
  <c r="D217" i="2"/>
  <c r="E217" i="2"/>
  <c r="F217" i="2"/>
  <c r="G217" i="2"/>
  <c r="H217" i="2"/>
  <c r="I217" i="2"/>
  <c r="L217" i="2"/>
  <c r="A218" i="2"/>
  <c r="B218" i="2"/>
  <c r="C218" i="2"/>
  <c r="D218" i="2"/>
  <c r="E218" i="2"/>
  <c r="F218" i="2"/>
  <c r="G218" i="2"/>
  <c r="H218" i="2"/>
  <c r="I218" i="2"/>
  <c r="L218" i="2"/>
  <c r="A219" i="2"/>
  <c r="B219" i="2"/>
  <c r="C219" i="2"/>
  <c r="D219" i="2"/>
  <c r="E219" i="2"/>
  <c r="F219" i="2"/>
  <c r="G219" i="2"/>
  <c r="H219" i="2"/>
  <c r="I219" i="2"/>
  <c r="L219" i="2"/>
  <c r="A220" i="2"/>
  <c r="B220" i="2"/>
  <c r="C220" i="2"/>
  <c r="D220" i="2"/>
  <c r="E220" i="2"/>
  <c r="F220" i="2"/>
  <c r="G220" i="2"/>
  <c r="H220" i="2"/>
  <c r="I220" i="2"/>
  <c r="L220" i="2"/>
  <c r="A221" i="2"/>
  <c r="B221" i="2"/>
  <c r="C221" i="2"/>
  <c r="D221" i="2"/>
  <c r="E221" i="2"/>
  <c r="F221" i="2"/>
  <c r="G221" i="2"/>
  <c r="H221" i="2"/>
  <c r="I221" i="2"/>
  <c r="L221" i="2"/>
  <c r="A222" i="2"/>
  <c r="B222" i="2"/>
  <c r="C222" i="2"/>
  <c r="D222" i="2"/>
  <c r="E222" i="2"/>
  <c r="F222" i="2"/>
  <c r="G222" i="2"/>
  <c r="H222" i="2"/>
  <c r="I222" i="2"/>
  <c r="L222" i="2"/>
  <c r="A223" i="2"/>
  <c r="B223" i="2"/>
  <c r="C223" i="2"/>
  <c r="D223" i="2"/>
  <c r="E223" i="2"/>
  <c r="F223" i="2"/>
  <c r="G223" i="2"/>
  <c r="H223" i="2"/>
  <c r="I223" i="2"/>
  <c r="L223" i="2"/>
  <c r="A224" i="2"/>
  <c r="B224" i="2"/>
  <c r="C224" i="2"/>
  <c r="D224" i="2"/>
  <c r="E224" i="2"/>
  <c r="F224" i="2"/>
  <c r="G224" i="2"/>
  <c r="H224" i="2"/>
  <c r="I224" i="2"/>
  <c r="L224" i="2"/>
  <c r="A225" i="2"/>
  <c r="B225" i="2"/>
  <c r="C225" i="2"/>
  <c r="D225" i="2"/>
  <c r="E225" i="2"/>
  <c r="F225" i="2"/>
  <c r="G225" i="2"/>
  <c r="H225" i="2"/>
  <c r="I225" i="2"/>
  <c r="L225" i="2"/>
  <c r="A226" i="2"/>
  <c r="B226" i="2"/>
  <c r="C226" i="2"/>
  <c r="D226" i="2"/>
  <c r="E226" i="2"/>
  <c r="F226" i="2"/>
  <c r="G226" i="2"/>
  <c r="H226" i="2"/>
  <c r="I226" i="2"/>
  <c r="L226" i="2"/>
  <c r="A227" i="2"/>
  <c r="B227" i="2"/>
  <c r="C227" i="2"/>
  <c r="D227" i="2"/>
  <c r="E227" i="2"/>
  <c r="F227" i="2"/>
  <c r="G227" i="2"/>
  <c r="H227" i="2"/>
  <c r="I227" i="2"/>
  <c r="L227" i="2"/>
  <c r="A228" i="2"/>
  <c r="B228" i="2"/>
  <c r="C228" i="2"/>
  <c r="D228" i="2"/>
  <c r="E228" i="2"/>
  <c r="F228" i="2"/>
  <c r="G228" i="2"/>
  <c r="H228" i="2"/>
  <c r="I228" i="2"/>
  <c r="L228" i="2"/>
  <c r="A229" i="2"/>
  <c r="B229" i="2"/>
  <c r="C229" i="2"/>
  <c r="D229" i="2"/>
  <c r="E229" i="2"/>
  <c r="F229" i="2"/>
  <c r="G229" i="2"/>
  <c r="H229" i="2"/>
  <c r="I229" i="2"/>
  <c r="L229" i="2"/>
  <c r="A230" i="2"/>
  <c r="B230" i="2"/>
  <c r="C230" i="2"/>
  <c r="D230" i="2"/>
  <c r="E230" i="2"/>
  <c r="F230" i="2"/>
  <c r="G230" i="2"/>
  <c r="H230" i="2"/>
  <c r="I230" i="2"/>
  <c r="L230" i="2"/>
  <c r="A231" i="2"/>
  <c r="B231" i="2"/>
  <c r="C231" i="2"/>
  <c r="D231" i="2"/>
  <c r="E231" i="2"/>
  <c r="F231" i="2"/>
  <c r="G231" i="2"/>
  <c r="H231" i="2"/>
  <c r="I231" i="2"/>
  <c r="L231" i="2"/>
  <c r="A232" i="2"/>
  <c r="B232" i="2"/>
  <c r="C232" i="2"/>
  <c r="D232" i="2"/>
  <c r="E232" i="2"/>
  <c r="F232" i="2"/>
  <c r="G232" i="2"/>
  <c r="H232" i="2"/>
  <c r="I232" i="2"/>
  <c r="L232" i="2"/>
  <c r="A233" i="2"/>
  <c r="B233" i="2"/>
  <c r="C233" i="2"/>
  <c r="D233" i="2"/>
  <c r="E233" i="2"/>
  <c r="F233" i="2"/>
  <c r="G233" i="2"/>
  <c r="H233" i="2"/>
  <c r="I233" i="2"/>
  <c r="L233" i="2"/>
  <c r="A234" i="2"/>
  <c r="B234" i="2"/>
  <c r="C234" i="2"/>
  <c r="D234" i="2"/>
  <c r="E234" i="2"/>
  <c r="F234" i="2"/>
  <c r="G234" i="2"/>
  <c r="H234" i="2"/>
  <c r="I234" i="2"/>
  <c r="L234" i="2"/>
  <c r="A235" i="2"/>
  <c r="B235" i="2"/>
  <c r="C235" i="2"/>
  <c r="D235" i="2"/>
  <c r="E235" i="2"/>
  <c r="F235" i="2"/>
  <c r="G235" i="2"/>
  <c r="H235" i="2"/>
  <c r="I235" i="2"/>
  <c r="L235" i="2"/>
  <c r="A236" i="2"/>
  <c r="B236" i="2"/>
  <c r="C236" i="2"/>
  <c r="D236" i="2"/>
  <c r="E236" i="2"/>
  <c r="F236" i="2"/>
  <c r="G236" i="2"/>
  <c r="H236" i="2"/>
  <c r="I236" i="2"/>
  <c r="L236" i="2"/>
  <c r="A237" i="2"/>
  <c r="B237" i="2"/>
  <c r="C237" i="2"/>
  <c r="D237" i="2"/>
  <c r="E237" i="2"/>
  <c r="F237" i="2"/>
  <c r="G237" i="2"/>
  <c r="H237" i="2"/>
  <c r="I237" i="2"/>
  <c r="L237" i="2"/>
  <c r="A238" i="2"/>
  <c r="B238" i="2"/>
  <c r="C238" i="2"/>
  <c r="D238" i="2"/>
  <c r="E238" i="2"/>
  <c r="F238" i="2"/>
  <c r="G238" i="2"/>
  <c r="H238" i="2"/>
  <c r="I238" i="2"/>
  <c r="L238" i="2"/>
  <c r="A239" i="2"/>
  <c r="B239" i="2"/>
  <c r="C239" i="2"/>
  <c r="D239" i="2"/>
  <c r="E239" i="2"/>
  <c r="F239" i="2"/>
  <c r="G239" i="2"/>
  <c r="H239" i="2"/>
  <c r="I239" i="2"/>
  <c r="L239" i="2"/>
  <c r="A240" i="2"/>
  <c r="B240" i="2"/>
  <c r="C240" i="2"/>
  <c r="D240" i="2"/>
  <c r="E240" i="2"/>
  <c r="F240" i="2"/>
  <c r="G240" i="2"/>
  <c r="H240" i="2"/>
  <c r="I240" i="2"/>
  <c r="L240" i="2"/>
  <c r="A241" i="2"/>
  <c r="B241" i="2"/>
  <c r="C241" i="2"/>
  <c r="D241" i="2"/>
  <c r="E241" i="2"/>
  <c r="F241" i="2"/>
  <c r="G241" i="2"/>
  <c r="H241" i="2"/>
  <c r="I241" i="2"/>
  <c r="L241" i="2"/>
  <c r="A242" i="2"/>
  <c r="B242" i="2"/>
  <c r="C242" i="2"/>
  <c r="D242" i="2"/>
  <c r="E242" i="2"/>
  <c r="F242" i="2"/>
  <c r="G242" i="2"/>
  <c r="H242" i="2"/>
  <c r="I242" i="2"/>
  <c r="L242" i="2"/>
  <c r="A243" i="2"/>
  <c r="B243" i="2"/>
  <c r="C243" i="2"/>
  <c r="D243" i="2"/>
  <c r="E243" i="2"/>
  <c r="F243" i="2"/>
  <c r="G243" i="2"/>
  <c r="H243" i="2"/>
  <c r="I243" i="2"/>
  <c r="L243" i="2"/>
  <c r="A244" i="2"/>
  <c r="B244" i="2"/>
  <c r="C244" i="2"/>
  <c r="D244" i="2"/>
  <c r="E244" i="2"/>
  <c r="F244" i="2"/>
  <c r="G244" i="2"/>
  <c r="H244" i="2"/>
  <c r="I244" i="2"/>
  <c r="L244" i="2"/>
  <c r="A245" i="2"/>
  <c r="B245" i="2"/>
  <c r="C245" i="2"/>
  <c r="D245" i="2"/>
  <c r="E245" i="2"/>
  <c r="F245" i="2"/>
  <c r="G245" i="2"/>
  <c r="H245" i="2"/>
  <c r="I245" i="2"/>
  <c r="L245" i="2"/>
  <c r="A246" i="2"/>
  <c r="B246" i="2"/>
  <c r="C246" i="2"/>
  <c r="D246" i="2"/>
  <c r="E246" i="2"/>
  <c r="F246" i="2"/>
  <c r="G246" i="2"/>
  <c r="H246" i="2"/>
  <c r="I246" i="2"/>
  <c r="L246" i="2"/>
  <c r="A247" i="2"/>
  <c r="B247" i="2"/>
  <c r="C247" i="2"/>
  <c r="D247" i="2"/>
  <c r="E247" i="2"/>
  <c r="F247" i="2"/>
  <c r="G247" i="2"/>
  <c r="H247" i="2"/>
  <c r="I247" i="2"/>
  <c r="L247" i="2"/>
  <c r="A248" i="2"/>
  <c r="B248" i="2"/>
  <c r="C248" i="2"/>
  <c r="D248" i="2"/>
  <c r="E248" i="2"/>
  <c r="F248" i="2"/>
  <c r="G248" i="2"/>
  <c r="H248" i="2"/>
  <c r="I248" i="2"/>
  <c r="L248" i="2"/>
  <c r="A249" i="2"/>
  <c r="B249" i="2"/>
  <c r="C249" i="2"/>
  <c r="D249" i="2"/>
  <c r="E249" i="2"/>
  <c r="F249" i="2"/>
  <c r="G249" i="2"/>
  <c r="H249" i="2"/>
  <c r="I249" i="2"/>
  <c r="L249" i="2"/>
  <c r="A250" i="2"/>
  <c r="B250" i="2"/>
  <c r="C250" i="2"/>
  <c r="D250" i="2"/>
  <c r="E250" i="2"/>
  <c r="F250" i="2"/>
  <c r="G250" i="2"/>
  <c r="H250" i="2"/>
  <c r="I250" i="2"/>
  <c r="L250" i="2"/>
  <c r="A251" i="2"/>
  <c r="B251" i="2"/>
  <c r="C251" i="2"/>
  <c r="D251" i="2"/>
  <c r="E251" i="2"/>
  <c r="F251" i="2"/>
  <c r="G251" i="2"/>
  <c r="H251" i="2"/>
  <c r="I251" i="2"/>
  <c r="L251" i="2"/>
  <c r="A252" i="2"/>
  <c r="B252" i="2"/>
  <c r="C252" i="2"/>
  <c r="D252" i="2"/>
  <c r="E252" i="2"/>
  <c r="F252" i="2"/>
  <c r="G252" i="2"/>
  <c r="H252" i="2"/>
  <c r="I252" i="2"/>
  <c r="L252" i="2"/>
  <c r="A253" i="2"/>
  <c r="B253" i="2"/>
  <c r="C253" i="2"/>
  <c r="D253" i="2"/>
  <c r="E253" i="2"/>
  <c r="F253" i="2"/>
  <c r="G253" i="2"/>
  <c r="H253" i="2"/>
  <c r="I253" i="2"/>
  <c r="L253" i="2"/>
  <c r="A254" i="2"/>
  <c r="B254" i="2"/>
  <c r="C254" i="2"/>
  <c r="D254" i="2"/>
  <c r="E254" i="2"/>
  <c r="F254" i="2"/>
  <c r="G254" i="2"/>
  <c r="H254" i="2"/>
  <c r="I254" i="2"/>
  <c r="L254" i="2"/>
  <c r="A255" i="2"/>
  <c r="B255" i="2"/>
  <c r="C255" i="2"/>
  <c r="D255" i="2"/>
  <c r="E255" i="2"/>
  <c r="F255" i="2"/>
  <c r="G255" i="2"/>
  <c r="H255" i="2"/>
  <c r="I255" i="2"/>
  <c r="L255" i="2"/>
  <c r="A256" i="2"/>
  <c r="B256" i="2"/>
  <c r="C256" i="2"/>
  <c r="D256" i="2"/>
  <c r="E256" i="2"/>
  <c r="F256" i="2"/>
  <c r="G256" i="2"/>
  <c r="H256" i="2"/>
  <c r="I256" i="2"/>
  <c r="L256" i="2"/>
  <c r="A257" i="2"/>
  <c r="B257" i="2"/>
  <c r="C257" i="2"/>
  <c r="D257" i="2"/>
  <c r="E257" i="2"/>
  <c r="F257" i="2"/>
  <c r="G257" i="2"/>
  <c r="H257" i="2"/>
  <c r="I257" i="2"/>
  <c r="L257" i="2"/>
  <c r="A258" i="2"/>
  <c r="B258" i="2"/>
  <c r="C258" i="2"/>
  <c r="D258" i="2"/>
  <c r="E258" i="2"/>
  <c r="F258" i="2"/>
  <c r="G258" i="2"/>
  <c r="H258" i="2"/>
  <c r="I258" i="2"/>
  <c r="L258" i="2"/>
  <c r="A259" i="2"/>
  <c r="B259" i="2"/>
  <c r="C259" i="2"/>
  <c r="D259" i="2"/>
  <c r="E259" i="2"/>
  <c r="F259" i="2"/>
  <c r="G259" i="2"/>
  <c r="H259" i="2"/>
  <c r="I259" i="2"/>
  <c r="L259" i="2"/>
  <c r="A260" i="2"/>
  <c r="B260" i="2"/>
  <c r="C260" i="2"/>
  <c r="D260" i="2"/>
  <c r="E260" i="2"/>
  <c r="F260" i="2"/>
  <c r="G260" i="2"/>
  <c r="H260" i="2"/>
  <c r="I260" i="2"/>
  <c r="L260" i="2"/>
  <c r="A261" i="2"/>
  <c r="B261" i="2"/>
  <c r="C261" i="2"/>
  <c r="D261" i="2"/>
  <c r="E261" i="2"/>
  <c r="F261" i="2"/>
  <c r="G261" i="2"/>
  <c r="H261" i="2"/>
  <c r="I261" i="2"/>
  <c r="L261" i="2"/>
  <c r="A262" i="2"/>
  <c r="B262" i="2"/>
  <c r="C262" i="2"/>
  <c r="D262" i="2"/>
  <c r="E262" i="2"/>
  <c r="F262" i="2"/>
  <c r="G262" i="2"/>
  <c r="H262" i="2"/>
  <c r="I262" i="2"/>
  <c r="L262" i="2"/>
  <c r="A263" i="2"/>
  <c r="B263" i="2"/>
  <c r="C263" i="2"/>
  <c r="D263" i="2"/>
  <c r="E263" i="2"/>
  <c r="F263" i="2"/>
  <c r="G263" i="2"/>
  <c r="H263" i="2"/>
  <c r="I263" i="2"/>
  <c r="L263" i="2"/>
  <c r="A264" i="2"/>
  <c r="B264" i="2"/>
  <c r="C264" i="2"/>
  <c r="D264" i="2"/>
  <c r="E264" i="2"/>
  <c r="F264" i="2"/>
  <c r="G264" i="2"/>
  <c r="H264" i="2"/>
  <c r="I264" i="2"/>
  <c r="L264" i="2"/>
  <c r="A265" i="2"/>
  <c r="B265" i="2"/>
  <c r="C265" i="2"/>
  <c r="D265" i="2"/>
  <c r="E265" i="2"/>
  <c r="F265" i="2"/>
  <c r="G265" i="2"/>
  <c r="H265" i="2"/>
  <c r="I265" i="2"/>
  <c r="L265" i="2"/>
  <c r="A266" i="2"/>
  <c r="B266" i="2"/>
  <c r="C266" i="2"/>
  <c r="D266" i="2"/>
  <c r="E266" i="2"/>
  <c r="F266" i="2"/>
  <c r="G266" i="2"/>
  <c r="H266" i="2"/>
  <c r="I266" i="2"/>
  <c r="L266" i="2"/>
  <c r="A267" i="2"/>
  <c r="B267" i="2"/>
  <c r="C267" i="2"/>
  <c r="D267" i="2"/>
  <c r="E267" i="2"/>
  <c r="F267" i="2"/>
  <c r="G267" i="2"/>
  <c r="H267" i="2"/>
  <c r="I267" i="2"/>
  <c r="L267" i="2"/>
  <c r="A268" i="2"/>
  <c r="B268" i="2"/>
  <c r="C268" i="2"/>
  <c r="D268" i="2"/>
  <c r="E268" i="2"/>
  <c r="F268" i="2"/>
  <c r="G268" i="2"/>
  <c r="H268" i="2"/>
  <c r="I268" i="2"/>
  <c r="L268" i="2"/>
  <c r="A269" i="2"/>
  <c r="B269" i="2"/>
  <c r="C269" i="2"/>
  <c r="D269" i="2"/>
  <c r="E269" i="2"/>
  <c r="F269" i="2"/>
  <c r="G269" i="2"/>
  <c r="H269" i="2"/>
  <c r="I269" i="2"/>
  <c r="L269" i="2"/>
  <c r="A270" i="2"/>
  <c r="B270" i="2"/>
  <c r="C270" i="2"/>
  <c r="D270" i="2"/>
  <c r="E270" i="2"/>
  <c r="F270" i="2"/>
  <c r="G270" i="2"/>
  <c r="H270" i="2"/>
  <c r="I270" i="2"/>
  <c r="L270" i="2"/>
  <c r="A271" i="2"/>
  <c r="B271" i="2"/>
  <c r="C271" i="2"/>
  <c r="D271" i="2"/>
  <c r="E271" i="2"/>
  <c r="F271" i="2"/>
  <c r="G271" i="2"/>
  <c r="H271" i="2"/>
  <c r="I271" i="2"/>
  <c r="L271" i="2"/>
  <c r="A272" i="2"/>
  <c r="B272" i="2"/>
  <c r="C272" i="2"/>
  <c r="D272" i="2"/>
  <c r="E272" i="2"/>
  <c r="F272" i="2"/>
  <c r="G272" i="2"/>
  <c r="H272" i="2"/>
  <c r="I272" i="2"/>
  <c r="L272" i="2"/>
  <c r="A273" i="2"/>
  <c r="B273" i="2"/>
  <c r="C273" i="2"/>
  <c r="D273" i="2"/>
  <c r="E273" i="2"/>
  <c r="F273" i="2"/>
  <c r="G273" i="2"/>
  <c r="H273" i="2"/>
  <c r="I273" i="2"/>
  <c r="L273" i="2"/>
  <c r="A274" i="2"/>
  <c r="B274" i="2"/>
  <c r="C274" i="2"/>
  <c r="D274" i="2"/>
  <c r="E274" i="2"/>
  <c r="F274" i="2"/>
  <c r="G274" i="2"/>
  <c r="H274" i="2"/>
  <c r="I274" i="2"/>
  <c r="L274" i="2"/>
  <c r="A275" i="2"/>
  <c r="B275" i="2"/>
  <c r="C275" i="2"/>
  <c r="D275" i="2"/>
  <c r="E275" i="2"/>
  <c r="F275" i="2"/>
  <c r="G275" i="2"/>
  <c r="H275" i="2"/>
  <c r="I275" i="2"/>
  <c r="L275" i="2"/>
  <c r="A276" i="2"/>
  <c r="B276" i="2"/>
  <c r="C276" i="2"/>
  <c r="D276" i="2"/>
  <c r="E276" i="2"/>
  <c r="F276" i="2"/>
  <c r="G276" i="2"/>
  <c r="H276" i="2"/>
  <c r="I276" i="2"/>
  <c r="L276" i="2"/>
  <c r="A277" i="2"/>
  <c r="B277" i="2"/>
  <c r="C277" i="2"/>
  <c r="D277" i="2"/>
  <c r="E277" i="2"/>
  <c r="F277" i="2"/>
  <c r="G277" i="2"/>
  <c r="H277" i="2"/>
  <c r="I277" i="2"/>
  <c r="L277" i="2"/>
  <c r="A278" i="2"/>
  <c r="B278" i="2"/>
  <c r="C278" i="2"/>
  <c r="D278" i="2"/>
  <c r="E278" i="2"/>
  <c r="F278" i="2"/>
  <c r="G278" i="2"/>
  <c r="H278" i="2"/>
  <c r="I278" i="2"/>
  <c r="L278" i="2"/>
  <c r="A279" i="2"/>
  <c r="B279" i="2"/>
  <c r="C279" i="2"/>
  <c r="D279" i="2"/>
  <c r="E279" i="2"/>
  <c r="F279" i="2"/>
  <c r="G279" i="2"/>
  <c r="H279" i="2"/>
  <c r="I279" i="2"/>
  <c r="L279" i="2"/>
  <c r="A280" i="2"/>
  <c r="B280" i="2"/>
  <c r="C280" i="2"/>
  <c r="D280" i="2"/>
  <c r="E280" i="2"/>
  <c r="F280" i="2"/>
  <c r="G280" i="2"/>
  <c r="H280" i="2"/>
  <c r="I280" i="2"/>
  <c r="L280" i="2"/>
  <c r="A281" i="2"/>
  <c r="B281" i="2"/>
  <c r="C281" i="2"/>
  <c r="D281" i="2"/>
  <c r="E281" i="2"/>
  <c r="F281" i="2"/>
  <c r="G281" i="2"/>
  <c r="H281" i="2"/>
  <c r="I281" i="2"/>
  <c r="L281" i="2"/>
  <c r="A282" i="2"/>
  <c r="B282" i="2"/>
  <c r="C282" i="2"/>
  <c r="D282" i="2"/>
  <c r="E282" i="2"/>
  <c r="F282" i="2"/>
  <c r="G282" i="2"/>
  <c r="H282" i="2"/>
  <c r="I282" i="2"/>
  <c r="L282" i="2"/>
  <c r="A283" i="2"/>
  <c r="B283" i="2"/>
  <c r="C283" i="2"/>
  <c r="D283" i="2"/>
  <c r="E283" i="2"/>
  <c r="F283" i="2"/>
  <c r="G283" i="2"/>
  <c r="H283" i="2"/>
  <c r="I283" i="2"/>
  <c r="L283" i="2"/>
  <c r="A284" i="2"/>
  <c r="B284" i="2"/>
  <c r="C284" i="2"/>
  <c r="D284" i="2"/>
  <c r="E284" i="2"/>
  <c r="F284" i="2"/>
  <c r="G284" i="2"/>
  <c r="H284" i="2"/>
  <c r="I284" i="2"/>
  <c r="L284" i="2"/>
  <c r="A285" i="2"/>
  <c r="B285" i="2"/>
  <c r="C285" i="2"/>
  <c r="D285" i="2"/>
  <c r="E285" i="2"/>
  <c r="F285" i="2"/>
  <c r="G285" i="2"/>
  <c r="H285" i="2"/>
  <c r="I285" i="2"/>
  <c r="L285" i="2"/>
  <c r="A286" i="2"/>
  <c r="B286" i="2"/>
  <c r="C286" i="2"/>
  <c r="D286" i="2"/>
  <c r="E286" i="2"/>
  <c r="F286" i="2"/>
  <c r="G286" i="2"/>
  <c r="H286" i="2"/>
  <c r="I286" i="2"/>
  <c r="L286" i="2"/>
  <c r="A287" i="2"/>
  <c r="B287" i="2"/>
  <c r="C287" i="2"/>
  <c r="D287" i="2"/>
  <c r="E287" i="2"/>
  <c r="F287" i="2"/>
  <c r="G287" i="2"/>
  <c r="H287" i="2"/>
  <c r="I287" i="2"/>
  <c r="L287" i="2"/>
  <c r="A288" i="2"/>
  <c r="B288" i="2"/>
  <c r="C288" i="2"/>
  <c r="D288" i="2"/>
  <c r="E288" i="2"/>
  <c r="F288" i="2"/>
  <c r="G288" i="2"/>
  <c r="H288" i="2"/>
  <c r="I288" i="2"/>
  <c r="L288" i="2"/>
  <c r="A289" i="2"/>
  <c r="B289" i="2"/>
  <c r="C289" i="2"/>
  <c r="D289" i="2"/>
  <c r="E289" i="2"/>
  <c r="F289" i="2"/>
  <c r="G289" i="2"/>
  <c r="H289" i="2"/>
  <c r="I289" i="2"/>
  <c r="L289" i="2"/>
  <c r="A290" i="2"/>
  <c r="B290" i="2"/>
  <c r="C290" i="2"/>
  <c r="D290" i="2"/>
  <c r="E290" i="2"/>
  <c r="F290" i="2"/>
  <c r="G290" i="2"/>
  <c r="H290" i="2"/>
  <c r="I290" i="2"/>
  <c r="L290" i="2"/>
  <c r="A291" i="2"/>
  <c r="B291" i="2"/>
  <c r="C291" i="2"/>
  <c r="D291" i="2"/>
  <c r="E291" i="2"/>
  <c r="F291" i="2"/>
  <c r="G291" i="2"/>
  <c r="H291" i="2"/>
  <c r="I291" i="2"/>
  <c r="L291" i="2"/>
  <c r="A292" i="2"/>
  <c r="B292" i="2"/>
  <c r="C292" i="2"/>
  <c r="D292" i="2"/>
  <c r="E292" i="2"/>
  <c r="F292" i="2"/>
  <c r="G292" i="2"/>
  <c r="H292" i="2"/>
  <c r="I292" i="2"/>
  <c r="L292" i="2"/>
  <c r="A293" i="2"/>
  <c r="B293" i="2"/>
  <c r="C293" i="2"/>
  <c r="D293" i="2"/>
  <c r="E293" i="2"/>
  <c r="F293" i="2"/>
  <c r="G293" i="2"/>
  <c r="H293" i="2"/>
  <c r="I293" i="2"/>
  <c r="L293" i="2"/>
  <c r="A294" i="2"/>
  <c r="B294" i="2"/>
  <c r="C294" i="2"/>
  <c r="D294" i="2"/>
  <c r="E294" i="2"/>
  <c r="F294" i="2"/>
  <c r="G294" i="2"/>
  <c r="H294" i="2"/>
  <c r="I294" i="2"/>
  <c r="L294" i="2"/>
  <c r="A295" i="2"/>
  <c r="B295" i="2"/>
  <c r="C295" i="2"/>
  <c r="D295" i="2"/>
  <c r="E295" i="2"/>
  <c r="F295" i="2"/>
  <c r="G295" i="2"/>
  <c r="H295" i="2"/>
  <c r="I295" i="2"/>
  <c r="L295" i="2"/>
  <c r="A296" i="2"/>
  <c r="B296" i="2"/>
  <c r="C296" i="2"/>
  <c r="D296" i="2"/>
  <c r="E296" i="2"/>
  <c r="F296" i="2"/>
  <c r="G296" i="2"/>
  <c r="H296" i="2"/>
  <c r="I296" i="2"/>
  <c r="L296" i="2"/>
  <c r="A297" i="2"/>
  <c r="B297" i="2"/>
  <c r="C297" i="2"/>
  <c r="D297" i="2"/>
  <c r="E297" i="2"/>
  <c r="F297" i="2"/>
  <c r="G297" i="2"/>
  <c r="H297" i="2"/>
  <c r="I297" i="2"/>
  <c r="L297" i="2"/>
  <c r="A298" i="2"/>
  <c r="B298" i="2"/>
  <c r="C298" i="2"/>
  <c r="D298" i="2"/>
  <c r="E298" i="2"/>
  <c r="F298" i="2"/>
  <c r="G298" i="2"/>
  <c r="H298" i="2"/>
  <c r="I298" i="2"/>
  <c r="L298" i="2"/>
  <c r="A299" i="2"/>
  <c r="B299" i="2"/>
  <c r="C299" i="2"/>
  <c r="D299" i="2"/>
  <c r="E299" i="2"/>
  <c r="F299" i="2"/>
  <c r="G299" i="2"/>
  <c r="H299" i="2"/>
  <c r="I299" i="2"/>
  <c r="L299" i="2"/>
  <c r="A300" i="2"/>
  <c r="B300" i="2"/>
  <c r="C300" i="2"/>
  <c r="D300" i="2"/>
  <c r="E300" i="2"/>
  <c r="F300" i="2"/>
  <c r="G300" i="2"/>
  <c r="H300" i="2"/>
  <c r="I300" i="2"/>
  <c r="L300" i="2"/>
  <c r="A301" i="2"/>
  <c r="B301" i="2"/>
  <c r="C301" i="2"/>
  <c r="D301" i="2"/>
  <c r="E301" i="2"/>
  <c r="F301" i="2"/>
  <c r="G301" i="2"/>
  <c r="H301" i="2"/>
  <c r="I301" i="2"/>
  <c r="L301" i="2"/>
  <c r="A302" i="2"/>
  <c r="B302" i="2"/>
  <c r="C302" i="2"/>
  <c r="D302" i="2"/>
  <c r="E302" i="2"/>
  <c r="F302" i="2"/>
  <c r="G302" i="2"/>
  <c r="H302" i="2"/>
  <c r="I302" i="2"/>
  <c r="L302" i="2"/>
  <c r="A303" i="2"/>
  <c r="B303" i="2"/>
  <c r="C303" i="2"/>
  <c r="D303" i="2"/>
  <c r="E303" i="2"/>
  <c r="F303" i="2"/>
  <c r="G303" i="2"/>
  <c r="H303" i="2"/>
  <c r="I303" i="2"/>
  <c r="L303" i="2"/>
  <c r="A304" i="2"/>
  <c r="B304" i="2"/>
  <c r="C304" i="2"/>
  <c r="D304" i="2"/>
  <c r="E304" i="2"/>
  <c r="F304" i="2"/>
  <c r="G304" i="2"/>
  <c r="H304" i="2"/>
  <c r="I304" i="2"/>
  <c r="L304" i="2"/>
  <c r="A305" i="2"/>
  <c r="B305" i="2"/>
  <c r="C305" i="2"/>
  <c r="D305" i="2"/>
  <c r="E305" i="2"/>
  <c r="F305" i="2"/>
  <c r="G305" i="2"/>
  <c r="H305" i="2"/>
  <c r="I305" i="2"/>
  <c r="L305" i="2"/>
  <c r="AJ10" i="1"/>
  <c r="AJ11" i="1"/>
  <c r="AJ12" i="1"/>
  <c r="AJ13" i="1"/>
  <c r="AJ14" i="1"/>
  <c r="AJ15" i="1"/>
  <c r="AJ16" i="1"/>
  <c r="AJ17" i="1"/>
  <c r="AJ18" i="1"/>
  <c r="AI19" i="1"/>
  <c r="AJ19" i="1"/>
  <c r="AI26" i="1"/>
  <c r="AJ26" i="1"/>
  <c r="AI44" i="1"/>
  <c r="AJ44" i="1"/>
  <c r="AJ47" i="1"/>
  <c r="AJ48" i="1"/>
  <c r="AJ49" i="1"/>
  <c r="AJ50" i="1"/>
  <c r="AJ51" i="1"/>
  <c r="AJ52" i="1"/>
  <c r="AJ53" i="1"/>
  <c r="AI54" i="1"/>
  <c r="AJ54" i="1"/>
  <c r="AI55" i="1"/>
  <c r="AI56" i="1"/>
  <c r="AI57" i="1"/>
  <c r="AI58" i="1"/>
  <c r="AI59" i="1"/>
  <c r="AI60" i="1"/>
  <c r="AI62" i="1"/>
  <c r="AJ62" i="1"/>
  <c r="AI64" i="1"/>
  <c r="AJ65" i="1"/>
  <c r="AJ67" i="1"/>
  <c r="AJ68" i="1"/>
  <c r="AI69" i="1"/>
  <c r="AJ69" i="1"/>
  <c r="AI70" i="1"/>
  <c r="AI71" i="1"/>
  <c r="AI72" i="1"/>
  <c r="AI73" i="1"/>
  <c r="AI76" i="1"/>
  <c r="AI77" i="1"/>
  <c r="AJ77" i="1"/>
  <c r="AI78" i="1"/>
  <c r="AI79" i="1"/>
  <c r="AJ79" i="1"/>
  <c r="AI85" i="1"/>
  <c r="AJ85" i="1"/>
  <c r="AI86" i="1"/>
  <c r="AI87" i="1"/>
  <c r="AI88" i="1"/>
  <c r="AI89" i="1"/>
  <c r="AI90" i="1"/>
  <c r="AI92" i="1"/>
  <c r="AJ92" i="1"/>
  <c r="AJ95" i="1"/>
  <c r="AI96" i="1"/>
  <c r="AI97" i="1"/>
  <c r="AJ98" i="1"/>
  <c r="AJ99" i="1"/>
  <c r="AJ102" i="1"/>
  <c r="AI103" i="1"/>
  <c r="AJ103" i="1"/>
  <c r="AI104" i="1"/>
  <c r="AI106" i="1"/>
  <c r="AI107" i="1"/>
  <c r="AI108" i="1"/>
  <c r="AJ110" i="1"/>
  <c r="AI111" i="1"/>
  <c r="AI112" i="1"/>
  <c r="AI113" i="1"/>
  <c r="AI115" i="1"/>
  <c r="AJ115" i="1"/>
  <c r="AJ116" i="1"/>
  <c r="AI117" i="1"/>
  <c r="AI118" i="1"/>
  <c r="AI119" i="1"/>
  <c r="AI120" i="1"/>
  <c r="AI121" i="1"/>
  <c r="AI122" i="1"/>
  <c r="AJ122" i="1"/>
  <c r="AJ123" i="1"/>
  <c r="AI124" i="1"/>
  <c r="AI125" i="1"/>
  <c r="A306" i="2"/>
  <c r="B306" i="2"/>
  <c r="C306" i="2"/>
  <c r="D306" i="2"/>
  <c r="E306" i="2"/>
  <c r="F306" i="2"/>
  <c r="G306" i="2"/>
  <c r="H306" i="2"/>
  <c r="I306" i="2"/>
  <c r="L306" i="2"/>
  <c r="A307" i="2"/>
  <c r="B307" i="2"/>
  <c r="C307" i="2"/>
  <c r="D307" i="2"/>
  <c r="E307" i="2"/>
  <c r="F307" i="2"/>
  <c r="G307" i="2"/>
  <c r="H307" i="2"/>
  <c r="I307" i="2"/>
  <c r="L307" i="2"/>
  <c r="A308" i="2"/>
  <c r="B308" i="2"/>
  <c r="C308" i="2"/>
  <c r="D308" i="2"/>
  <c r="E308" i="2"/>
  <c r="F308" i="2"/>
  <c r="G308" i="2"/>
  <c r="H308" i="2"/>
  <c r="I308" i="2"/>
  <c r="L308" i="2"/>
  <c r="A309" i="2"/>
  <c r="B309" i="2"/>
  <c r="C309" i="2"/>
  <c r="D309" i="2"/>
  <c r="E309" i="2"/>
  <c r="F309" i="2"/>
  <c r="G309" i="2"/>
  <c r="H309" i="2"/>
  <c r="I309" i="2"/>
  <c r="L309" i="2"/>
  <c r="J5" i="11"/>
  <c r="I5" i="11"/>
  <c r="H5" i="11"/>
  <c r="J4" i="11"/>
  <c r="I4" i="11"/>
  <c r="H4" i="11"/>
  <c r="B25" i="7"/>
  <c r="C25" i="7"/>
  <c r="D25" i="7"/>
  <c r="E25" i="7"/>
  <c r="F25" i="7"/>
  <c r="G25" i="7"/>
  <c r="H25" i="7"/>
  <c r="I25" i="7"/>
  <c r="J25" i="7"/>
  <c r="K25" i="7"/>
  <c r="L25" i="7"/>
  <c r="B26" i="7"/>
  <c r="C26" i="7"/>
  <c r="D26" i="7"/>
  <c r="E26" i="7"/>
  <c r="F26" i="7"/>
  <c r="G26" i="7"/>
  <c r="H26" i="7"/>
  <c r="I26" i="7"/>
  <c r="J26" i="7"/>
  <c r="K26" i="7"/>
  <c r="L26" i="7"/>
  <c r="B27" i="7"/>
  <c r="C27" i="7"/>
  <c r="D27" i="7"/>
  <c r="E27" i="7"/>
  <c r="F27" i="7"/>
  <c r="G27" i="7"/>
  <c r="H27" i="7"/>
  <c r="I27" i="7"/>
  <c r="J27" i="7"/>
  <c r="K27" i="7"/>
  <c r="L27" i="7"/>
  <c r="B28" i="7"/>
  <c r="C28" i="7"/>
  <c r="D28" i="7"/>
  <c r="E28" i="7"/>
  <c r="F28" i="7"/>
  <c r="G28" i="7"/>
  <c r="H28" i="7"/>
  <c r="I28" i="7"/>
  <c r="J28" i="7"/>
  <c r="K28" i="7"/>
  <c r="L28" i="7"/>
  <c r="B29" i="7"/>
  <c r="C29" i="7"/>
  <c r="D29" i="7"/>
  <c r="E29" i="7"/>
  <c r="F29" i="7"/>
  <c r="G29" i="7"/>
  <c r="H29" i="7"/>
  <c r="I29" i="7"/>
  <c r="J29" i="7"/>
  <c r="K29" i="7"/>
  <c r="L29" i="7"/>
  <c r="B30" i="7"/>
  <c r="C30" i="7"/>
  <c r="D30" i="7"/>
  <c r="E30" i="7"/>
  <c r="F30" i="7"/>
  <c r="G30" i="7"/>
  <c r="H30" i="7"/>
  <c r="I30" i="7"/>
  <c r="J30" i="7"/>
  <c r="K30" i="7"/>
  <c r="L30" i="7"/>
  <c r="B31" i="7"/>
  <c r="C31" i="7"/>
  <c r="D31" i="7"/>
  <c r="E31" i="7"/>
  <c r="F31" i="7"/>
  <c r="G31" i="7"/>
  <c r="H31" i="7"/>
  <c r="I31" i="7"/>
  <c r="J31" i="7"/>
  <c r="K31" i="7"/>
  <c r="L31" i="7"/>
  <c r="B32" i="7"/>
  <c r="C32" i="7"/>
  <c r="D32" i="7"/>
  <c r="E32" i="7"/>
  <c r="F32" i="7"/>
  <c r="G32" i="7"/>
  <c r="H32" i="7"/>
  <c r="I32" i="7"/>
  <c r="J32" i="7"/>
  <c r="K32" i="7"/>
  <c r="L32" i="7"/>
  <c r="B33" i="7"/>
  <c r="C33" i="7"/>
  <c r="D33" i="7"/>
  <c r="E33" i="7"/>
  <c r="F33" i="7"/>
  <c r="G33" i="7"/>
  <c r="H33" i="7"/>
  <c r="I33" i="7"/>
  <c r="J33" i="7"/>
  <c r="K33" i="7"/>
  <c r="L33" i="7"/>
  <c r="B34" i="7"/>
  <c r="C34" i="7"/>
  <c r="D34" i="7"/>
  <c r="E34" i="7"/>
  <c r="F34" i="7"/>
  <c r="G34" i="7"/>
  <c r="H34" i="7"/>
  <c r="I34" i="7"/>
  <c r="J34" i="7"/>
  <c r="K34" i="7"/>
  <c r="L34" i="7"/>
  <c r="B35" i="7"/>
  <c r="C35" i="7"/>
  <c r="D35" i="7"/>
  <c r="E35" i="7"/>
  <c r="F35" i="7"/>
  <c r="G35" i="7"/>
  <c r="H35" i="7"/>
  <c r="I35" i="7"/>
  <c r="J35" i="7"/>
  <c r="K35" i="7"/>
  <c r="L35" i="7"/>
  <c r="B36" i="7"/>
  <c r="C36" i="7"/>
  <c r="D36" i="7"/>
  <c r="E36" i="7"/>
  <c r="F36" i="7"/>
  <c r="G36" i="7"/>
  <c r="H36" i="7"/>
  <c r="I36" i="7"/>
  <c r="J36" i="7"/>
  <c r="K36" i="7"/>
  <c r="L36" i="7"/>
  <c r="B37" i="7"/>
  <c r="C37" i="7"/>
  <c r="D37" i="7"/>
  <c r="E37" i="7"/>
  <c r="F37" i="7"/>
  <c r="G37" i="7"/>
  <c r="H37" i="7"/>
  <c r="I37" i="7"/>
  <c r="J37" i="7"/>
  <c r="K37" i="7"/>
  <c r="L37" i="7"/>
  <c r="B38" i="7"/>
  <c r="C38" i="7"/>
  <c r="D38" i="7"/>
  <c r="E38" i="7"/>
  <c r="F38" i="7"/>
  <c r="G38" i="7"/>
  <c r="H38" i="7"/>
  <c r="I38" i="7"/>
  <c r="J38" i="7"/>
  <c r="K38" i="7"/>
  <c r="L38" i="7"/>
  <c r="B39" i="7"/>
  <c r="C39" i="7"/>
  <c r="D39" i="7"/>
  <c r="E39" i="7"/>
  <c r="F39" i="7"/>
  <c r="G39" i="7"/>
  <c r="H39" i="7"/>
  <c r="I39" i="7"/>
  <c r="J39" i="7"/>
  <c r="K39" i="7"/>
  <c r="L39" i="7"/>
  <c r="B40" i="7"/>
  <c r="C40" i="7"/>
  <c r="D40" i="7"/>
  <c r="E40" i="7"/>
  <c r="F40" i="7"/>
  <c r="G40" i="7"/>
  <c r="H40" i="7"/>
  <c r="I40" i="7"/>
  <c r="J40" i="7"/>
  <c r="K40" i="7"/>
  <c r="L40" i="7"/>
  <c r="B41" i="7"/>
  <c r="C41" i="7"/>
  <c r="D41" i="7"/>
  <c r="E41" i="7"/>
  <c r="F41" i="7"/>
  <c r="G41" i="7"/>
  <c r="H41" i="7"/>
  <c r="I41" i="7"/>
  <c r="J41" i="7"/>
  <c r="K41" i="7"/>
  <c r="L41" i="7"/>
  <c r="B42" i="7"/>
  <c r="C42" i="7"/>
  <c r="D42" i="7"/>
  <c r="E42" i="7"/>
  <c r="F42" i="7"/>
  <c r="G42" i="7"/>
  <c r="H42" i="7"/>
  <c r="I42" i="7"/>
  <c r="J42" i="7"/>
  <c r="K42" i="7"/>
  <c r="L42" i="7"/>
  <c r="B43" i="7"/>
  <c r="C43" i="7"/>
  <c r="D43" i="7"/>
  <c r="E43" i="7"/>
  <c r="F43" i="7"/>
  <c r="G43" i="7"/>
  <c r="H43" i="7"/>
  <c r="I43" i="7"/>
  <c r="J43" i="7"/>
  <c r="K43" i="7"/>
  <c r="L43" i="7"/>
  <c r="B44" i="7"/>
  <c r="C44" i="7"/>
  <c r="D44" i="7"/>
  <c r="E44" i="7"/>
  <c r="F44" i="7"/>
  <c r="G44" i="7"/>
  <c r="H44" i="7"/>
  <c r="I44" i="7"/>
  <c r="J44" i="7"/>
  <c r="K44" i="7"/>
  <c r="L44" i="7"/>
  <c r="B45" i="7"/>
  <c r="C45" i="7"/>
  <c r="D45" i="7"/>
  <c r="E45" i="7"/>
  <c r="F45" i="7"/>
  <c r="G45" i="7"/>
  <c r="H45" i="7"/>
  <c r="I45" i="7"/>
  <c r="J45" i="7"/>
  <c r="K45" i="7"/>
  <c r="L45" i="7"/>
  <c r="B46" i="7"/>
  <c r="C46" i="7"/>
  <c r="D46" i="7"/>
  <c r="E46" i="7"/>
  <c r="F46" i="7"/>
  <c r="G46" i="7"/>
  <c r="H46" i="7"/>
  <c r="I46" i="7"/>
  <c r="J46" i="7"/>
  <c r="K46" i="7"/>
  <c r="L46" i="7"/>
  <c r="B47" i="7"/>
  <c r="C47" i="7"/>
  <c r="D47" i="7"/>
  <c r="E47" i="7"/>
  <c r="F47" i="7"/>
  <c r="G47" i="7"/>
  <c r="H47" i="7"/>
  <c r="I47" i="7"/>
  <c r="J47" i="7"/>
  <c r="K47" i="7"/>
  <c r="L47" i="7"/>
  <c r="B48" i="7"/>
  <c r="C48" i="7"/>
  <c r="D48" i="7"/>
  <c r="E48" i="7"/>
  <c r="F48" i="7"/>
  <c r="G48" i="7"/>
  <c r="H48" i="7"/>
  <c r="I48" i="7"/>
  <c r="J48" i="7"/>
  <c r="K48" i="7"/>
  <c r="L48" i="7"/>
  <c r="B49" i="7"/>
  <c r="C49" i="7"/>
  <c r="D49" i="7"/>
  <c r="E49" i="7"/>
  <c r="F49" i="7"/>
  <c r="G49" i="7"/>
  <c r="H49" i="7"/>
  <c r="I49" i="7"/>
  <c r="J49" i="7"/>
  <c r="K49" i="7"/>
  <c r="L49" i="7"/>
  <c r="B50" i="7"/>
  <c r="C50" i="7"/>
  <c r="D50" i="7"/>
  <c r="E50" i="7"/>
  <c r="F50" i="7"/>
  <c r="G50" i="7"/>
  <c r="H50" i="7"/>
  <c r="I50" i="7"/>
  <c r="J50" i="7"/>
  <c r="K50" i="7"/>
  <c r="L50" i="7"/>
  <c r="B51" i="7"/>
  <c r="C51" i="7"/>
  <c r="D51" i="7"/>
  <c r="E51" i="7"/>
  <c r="F51" i="7"/>
  <c r="G51" i="7"/>
  <c r="H51" i="7"/>
  <c r="I51" i="7"/>
  <c r="J51" i="7"/>
  <c r="K51" i="7"/>
  <c r="L51" i="7"/>
  <c r="B52" i="7"/>
  <c r="C52" i="7"/>
  <c r="D52" i="7"/>
  <c r="E52" i="7"/>
  <c r="F52" i="7"/>
  <c r="G52" i="7"/>
  <c r="H52" i="7"/>
  <c r="I52" i="7"/>
  <c r="J52" i="7"/>
  <c r="K52" i="7"/>
  <c r="L52" i="7"/>
  <c r="B53" i="7"/>
  <c r="C53" i="7"/>
  <c r="D53" i="7"/>
  <c r="E53" i="7"/>
  <c r="F53" i="7"/>
  <c r="G53" i="7"/>
  <c r="H53" i="7"/>
  <c r="I53" i="7"/>
  <c r="J53" i="7"/>
  <c r="K53" i="7"/>
  <c r="L53" i="7"/>
  <c r="B54" i="7"/>
  <c r="C54" i="7"/>
  <c r="D54" i="7"/>
  <c r="E54" i="7"/>
  <c r="F54" i="7"/>
  <c r="G54" i="7"/>
  <c r="H54" i="7"/>
  <c r="I54" i="7"/>
  <c r="J54" i="7"/>
  <c r="K54" i="7"/>
  <c r="L54" i="7"/>
  <c r="B55" i="7"/>
  <c r="C55" i="7"/>
  <c r="D55" i="7"/>
  <c r="E55" i="7"/>
  <c r="F55" i="7"/>
  <c r="G55" i="7"/>
  <c r="H55" i="7"/>
  <c r="I55" i="7"/>
  <c r="J55" i="7"/>
  <c r="K55" i="7"/>
  <c r="L55" i="7"/>
  <c r="B56" i="7"/>
  <c r="C56" i="7"/>
  <c r="D56" i="7"/>
  <c r="E56" i="7"/>
  <c r="F56" i="7"/>
  <c r="G56" i="7"/>
  <c r="H56" i="7"/>
  <c r="I56" i="7"/>
  <c r="J56" i="7"/>
  <c r="K56" i="7"/>
  <c r="L56" i="7"/>
  <c r="B57" i="7"/>
  <c r="C57" i="7"/>
  <c r="D57" i="7"/>
  <c r="E57" i="7"/>
  <c r="F57" i="7"/>
  <c r="G57" i="7"/>
  <c r="H57" i="7"/>
  <c r="I57" i="7"/>
  <c r="J57" i="7"/>
  <c r="K57" i="7"/>
  <c r="L57" i="7"/>
  <c r="B58" i="7"/>
  <c r="C58" i="7"/>
  <c r="D58" i="7"/>
  <c r="E58" i="7"/>
  <c r="F58" i="7"/>
  <c r="G58" i="7"/>
  <c r="H58" i="7"/>
  <c r="I58" i="7"/>
  <c r="J58" i="7"/>
  <c r="K58" i="7"/>
  <c r="L58" i="7"/>
  <c r="B59" i="7"/>
  <c r="C59" i="7"/>
  <c r="D59" i="7"/>
  <c r="E59" i="7"/>
  <c r="F59" i="7"/>
  <c r="G59" i="7"/>
  <c r="H59" i="7"/>
  <c r="I59" i="7"/>
  <c r="J59" i="7"/>
  <c r="K59" i="7"/>
  <c r="L59" i="7"/>
  <c r="B60" i="7"/>
  <c r="C60" i="7"/>
  <c r="D60" i="7"/>
  <c r="E60" i="7"/>
  <c r="F60" i="7"/>
  <c r="G60" i="7"/>
  <c r="H60" i="7"/>
  <c r="I60" i="7"/>
  <c r="J60" i="7"/>
  <c r="K60" i="7"/>
  <c r="L60" i="7"/>
  <c r="B61" i="7"/>
  <c r="C61" i="7"/>
  <c r="D61" i="7"/>
  <c r="E61" i="7"/>
  <c r="F61" i="7"/>
  <c r="G61" i="7"/>
  <c r="H61" i="7"/>
  <c r="I61" i="7"/>
  <c r="J61" i="7"/>
  <c r="K61" i="7"/>
  <c r="L61" i="7"/>
  <c r="B62" i="7"/>
  <c r="C62" i="7"/>
  <c r="D62" i="7"/>
  <c r="E62" i="7"/>
  <c r="F62" i="7"/>
  <c r="G62" i="7"/>
  <c r="H62" i="7"/>
  <c r="I62" i="7"/>
  <c r="J62" i="7"/>
  <c r="K62" i="7"/>
  <c r="L62" i="7"/>
  <c r="B63" i="7"/>
  <c r="C63" i="7"/>
  <c r="D63" i="7"/>
  <c r="E63" i="7"/>
  <c r="F63" i="7"/>
  <c r="G63" i="7"/>
  <c r="H63" i="7"/>
  <c r="I63" i="7"/>
  <c r="J63" i="7"/>
  <c r="K63" i="7"/>
  <c r="L63" i="7"/>
  <c r="B64" i="7"/>
  <c r="C64" i="7"/>
  <c r="D64" i="7"/>
  <c r="E64" i="7"/>
  <c r="F64" i="7"/>
  <c r="G64" i="7"/>
  <c r="H64" i="7"/>
  <c r="I64" i="7"/>
  <c r="J64" i="7"/>
  <c r="K64" i="7"/>
  <c r="L64" i="7"/>
  <c r="B65" i="7"/>
  <c r="C65" i="7"/>
  <c r="D65" i="7"/>
  <c r="E65" i="7"/>
  <c r="F65" i="7"/>
  <c r="G65" i="7"/>
  <c r="H65" i="7"/>
  <c r="I65" i="7"/>
  <c r="J65" i="7"/>
  <c r="K65" i="7"/>
  <c r="L65" i="7"/>
  <c r="B66" i="7"/>
  <c r="C66" i="7"/>
  <c r="D66" i="7"/>
  <c r="E66" i="7"/>
  <c r="F66" i="7"/>
  <c r="G66" i="7"/>
  <c r="H66" i="7"/>
  <c r="I66" i="7"/>
  <c r="J66" i="7"/>
  <c r="K66" i="7"/>
  <c r="L66" i="7"/>
  <c r="B67" i="7"/>
  <c r="C67" i="7"/>
  <c r="D67" i="7"/>
  <c r="E67" i="7"/>
  <c r="F67" i="7"/>
  <c r="G67" i="7"/>
  <c r="H67" i="7"/>
  <c r="I67" i="7"/>
  <c r="J67" i="7"/>
  <c r="K67" i="7"/>
  <c r="L67" i="7"/>
  <c r="B68" i="7"/>
  <c r="C68" i="7"/>
  <c r="D68" i="7"/>
  <c r="E68" i="7"/>
  <c r="F68" i="7"/>
  <c r="G68" i="7"/>
  <c r="H68" i="7"/>
  <c r="I68" i="7"/>
  <c r="J68" i="7"/>
  <c r="K68" i="7"/>
  <c r="L68" i="7"/>
  <c r="B69" i="7"/>
  <c r="C69" i="7"/>
  <c r="D69" i="7"/>
  <c r="E69" i="7"/>
  <c r="F69" i="7"/>
  <c r="G69" i="7"/>
  <c r="H69" i="7"/>
  <c r="I69" i="7"/>
  <c r="J69" i="7"/>
  <c r="K69" i="7"/>
  <c r="L69" i="7"/>
  <c r="B70" i="7"/>
  <c r="C70" i="7"/>
  <c r="D70" i="7"/>
  <c r="E70" i="7"/>
  <c r="F70" i="7"/>
  <c r="G70" i="7"/>
  <c r="H70" i="7"/>
  <c r="I70" i="7"/>
  <c r="J70" i="7"/>
  <c r="K70" i="7"/>
  <c r="L70" i="7"/>
  <c r="B71" i="7"/>
  <c r="C71" i="7"/>
  <c r="D71" i="7"/>
  <c r="E71" i="7"/>
  <c r="F71" i="7"/>
  <c r="G71" i="7"/>
  <c r="H71" i="7"/>
  <c r="I71" i="7"/>
  <c r="J71" i="7"/>
  <c r="K71" i="7"/>
  <c r="L71" i="7"/>
  <c r="B72" i="7"/>
  <c r="C72" i="7"/>
  <c r="D72" i="7"/>
  <c r="E72" i="7"/>
  <c r="F72" i="7"/>
  <c r="G72" i="7"/>
  <c r="H72" i="7"/>
  <c r="I72" i="7"/>
  <c r="J72" i="7"/>
  <c r="K72" i="7"/>
  <c r="L72" i="7"/>
  <c r="B73" i="7"/>
  <c r="C73" i="7"/>
  <c r="D73" i="7"/>
  <c r="E73" i="7"/>
  <c r="F73" i="7"/>
  <c r="G73" i="7"/>
  <c r="H73" i="7"/>
  <c r="I73" i="7"/>
  <c r="J73" i="7"/>
  <c r="K73" i="7"/>
  <c r="L73" i="7"/>
  <c r="B74" i="7"/>
  <c r="C74" i="7"/>
  <c r="D74" i="7"/>
  <c r="E74" i="7"/>
  <c r="F74" i="7"/>
  <c r="G74" i="7"/>
  <c r="H74" i="7"/>
  <c r="I74" i="7"/>
  <c r="J74" i="7"/>
  <c r="K74" i="7"/>
  <c r="L74" i="7"/>
  <c r="B75" i="7"/>
  <c r="C75" i="7"/>
  <c r="D75" i="7"/>
  <c r="E75" i="7"/>
  <c r="F75" i="7"/>
  <c r="G75" i="7"/>
  <c r="H75" i="7"/>
  <c r="I75" i="7"/>
  <c r="J75" i="7"/>
  <c r="K75" i="7"/>
  <c r="L75" i="7"/>
  <c r="B76" i="7"/>
  <c r="C76" i="7"/>
  <c r="D76" i="7"/>
  <c r="E76" i="7"/>
  <c r="F76" i="7"/>
  <c r="G76" i="7"/>
  <c r="H76" i="7"/>
  <c r="I76" i="7"/>
  <c r="J76" i="7"/>
  <c r="K76" i="7"/>
  <c r="L76" i="7"/>
  <c r="B77" i="7"/>
  <c r="C77" i="7"/>
  <c r="D77" i="7"/>
  <c r="E77" i="7"/>
  <c r="F77" i="7"/>
  <c r="G77" i="7"/>
  <c r="H77" i="7"/>
  <c r="I77" i="7"/>
  <c r="J77" i="7"/>
  <c r="K77" i="7"/>
  <c r="L77" i="7"/>
  <c r="B78" i="7"/>
  <c r="C78" i="7"/>
  <c r="D78" i="7"/>
  <c r="E78" i="7"/>
  <c r="F78" i="7"/>
  <c r="G78" i="7"/>
  <c r="H78" i="7"/>
  <c r="I78" i="7"/>
  <c r="J78" i="7"/>
  <c r="K78" i="7"/>
  <c r="L78" i="7"/>
  <c r="B79" i="7"/>
  <c r="C79" i="7"/>
  <c r="D79" i="7"/>
  <c r="E79" i="7"/>
  <c r="F79" i="7"/>
  <c r="G79" i="7"/>
  <c r="H79" i="7"/>
  <c r="I79" i="7"/>
  <c r="J79" i="7"/>
  <c r="K79" i="7"/>
  <c r="L79" i="7"/>
  <c r="B80" i="7"/>
  <c r="C80" i="7"/>
  <c r="D80" i="7"/>
  <c r="E80" i="7"/>
  <c r="F80" i="7"/>
  <c r="G80" i="7"/>
  <c r="H80" i="7"/>
  <c r="I80" i="7"/>
  <c r="J80" i="7"/>
  <c r="K80" i="7"/>
  <c r="L80" i="7"/>
  <c r="B81" i="7"/>
  <c r="C81" i="7"/>
  <c r="D81" i="7"/>
  <c r="E81" i="7"/>
  <c r="F81" i="7"/>
  <c r="G81" i="7"/>
  <c r="H81" i="7"/>
  <c r="I81" i="7"/>
  <c r="J81" i="7"/>
  <c r="K81" i="7"/>
  <c r="L81" i="7"/>
  <c r="B82" i="7"/>
  <c r="C82" i="7"/>
  <c r="D82" i="7"/>
  <c r="E82" i="7"/>
  <c r="F82" i="7"/>
  <c r="G82" i="7"/>
  <c r="H82" i="7"/>
  <c r="I82" i="7"/>
  <c r="J82" i="7"/>
  <c r="K82" i="7"/>
  <c r="L82" i="7"/>
  <c r="B83" i="7"/>
  <c r="C83" i="7"/>
  <c r="D83" i="7"/>
  <c r="E83" i="7"/>
  <c r="F83" i="7"/>
  <c r="G83" i="7"/>
  <c r="H83" i="7"/>
  <c r="I83" i="7"/>
  <c r="J83" i="7"/>
  <c r="K83" i="7"/>
  <c r="L83" i="7"/>
  <c r="B84" i="7"/>
  <c r="C84" i="7"/>
  <c r="D84" i="7"/>
  <c r="E84" i="7"/>
  <c r="F84" i="7"/>
  <c r="G84" i="7"/>
  <c r="H84" i="7"/>
  <c r="I84" i="7"/>
  <c r="J84" i="7"/>
  <c r="K84" i="7"/>
  <c r="L84" i="7"/>
  <c r="B85" i="7"/>
  <c r="C85" i="7"/>
  <c r="D85" i="7"/>
  <c r="E85" i="7"/>
  <c r="F85" i="7"/>
  <c r="G85" i="7"/>
  <c r="H85" i="7"/>
  <c r="I85" i="7"/>
  <c r="J85" i="7"/>
  <c r="K85" i="7"/>
  <c r="L85" i="7"/>
  <c r="B86" i="7"/>
  <c r="C86" i="7"/>
  <c r="D86" i="7"/>
  <c r="E86" i="7"/>
  <c r="F86" i="7"/>
  <c r="G86" i="7"/>
  <c r="H86" i="7"/>
  <c r="I86" i="7"/>
  <c r="J86" i="7"/>
  <c r="K86" i="7"/>
  <c r="L86" i="7"/>
  <c r="B87" i="7"/>
  <c r="C87" i="7"/>
  <c r="D87" i="7"/>
  <c r="E87" i="7"/>
  <c r="F87" i="7"/>
  <c r="G87" i="7"/>
  <c r="H87" i="7"/>
  <c r="I87" i="7"/>
  <c r="J87" i="7"/>
  <c r="K87" i="7"/>
  <c r="L87" i="7"/>
  <c r="B88" i="7"/>
  <c r="C88" i="7"/>
  <c r="D88" i="7"/>
  <c r="E88" i="7"/>
  <c r="F88" i="7"/>
  <c r="G88" i="7"/>
  <c r="H88" i="7"/>
  <c r="I88" i="7"/>
  <c r="J88" i="7"/>
  <c r="K88" i="7"/>
  <c r="L88" i="7"/>
  <c r="B89" i="7"/>
  <c r="C89" i="7"/>
  <c r="D89" i="7"/>
  <c r="E89" i="7"/>
  <c r="F89" i="7"/>
  <c r="G89" i="7"/>
  <c r="H89" i="7"/>
  <c r="I89" i="7"/>
  <c r="J89" i="7"/>
  <c r="K89" i="7"/>
  <c r="L89" i="7"/>
  <c r="B90" i="7"/>
  <c r="C90" i="7"/>
  <c r="D90" i="7"/>
  <c r="E90" i="7"/>
  <c r="F90" i="7"/>
  <c r="G90" i="7"/>
  <c r="H90" i="7"/>
  <c r="I90" i="7"/>
  <c r="J90" i="7"/>
  <c r="K90" i="7"/>
  <c r="L90" i="7"/>
  <c r="B91" i="7"/>
  <c r="C91" i="7"/>
  <c r="D91" i="7"/>
  <c r="E91" i="7"/>
  <c r="F91" i="7"/>
  <c r="G91" i="7"/>
  <c r="H91" i="7"/>
  <c r="I91" i="7"/>
  <c r="J91" i="7"/>
  <c r="K91" i="7"/>
  <c r="L91" i="7"/>
  <c r="B92" i="7"/>
  <c r="C92" i="7"/>
  <c r="D92" i="7"/>
  <c r="E92" i="7"/>
  <c r="F92" i="7"/>
  <c r="G92" i="7"/>
  <c r="H92" i="7"/>
  <c r="I92" i="7"/>
  <c r="J92" i="7"/>
  <c r="K92" i="7"/>
  <c r="L92" i="7"/>
  <c r="B93" i="7"/>
  <c r="C93" i="7"/>
  <c r="D93" i="7"/>
  <c r="E93" i="7"/>
  <c r="F93" i="7"/>
  <c r="G93" i="7"/>
  <c r="H93" i="7"/>
  <c r="I93" i="7"/>
  <c r="J93" i="7"/>
  <c r="K93" i="7"/>
  <c r="L93" i="7"/>
  <c r="B94" i="7"/>
  <c r="C94" i="7"/>
  <c r="D94" i="7"/>
  <c r="E94" i="7"/>
  <c r="F94" i="7"/>
  <c r="G94" i="7"/>
  <c r="H94" i="7"/>
  <c r="I94" i="7"/>
  <c r="J94" i="7"/>
  <c r="K94" i="7"/>
  <c r="L94" i="7"/>
  <c r="B95" i="7"/>
  <c r="C95" i="7"/>
  <c r="D95" i="7"/>
  <c r="E95" i="7"/>
  <c r="F95" i="7"/>
  <c r="G95" i="7"/>
  <c r="H95" i="7"/>
  <c r="I95" i="7"/>
  <c r="J95" i="7"/>
  <c r="K95" i="7"/>
  <c r="L95" i="7"/>
  <c r="B96" i="7"/>
  <c r="C96" i="7"/>
  <c r="D96" i="7"/>
  <c r="E96" i="7"/>
  <c r="F96" i="7"/>
  <c r="G96" i="7"/>
  <c r="H96" i="7"/>
  <c r="I96" i="7"/>
  <c r="J96" i="7"/>
  <c r="K96" i="7"/>
  <c r="L96" i="7"/>
  <c r="B97" i="7"/>
  <c r="C97" i="7"/>
  <c r="D97" i="7"/>
  <c r="E97" i="7"/>
  <c r="F97" i="7"/>
  <c r="G97" i="7"/>
  <c r="H97" i="7"/>
  <c r="I97" i="7"/>
  <c r="J97" i="7"/>
  <c r="K97" i="7"/>
  <c r="L97" i="7"/>
  <c r="B98" i="7"/>
  <c r="C98" i="7"/>
  <c r="D98" i="7"/>
  <c r="E98" i="7"/>
  <c r="F98" i="7"/>
  <c r="G98" i="7"/>
  <c r="H98" i="7"/>
  <c r="I98" i="7"/>
  <c r="J98" i="7"/>
  <c r="K98" i="7"/>
  <c r="L98" i="7"/>
  <c r="B99" i="7"/>
  <c r="C99" i="7"/>
  <c r="D99" i="7"/>
  <c r="E99" i="7"/>
  <c r="F99" i="7"/>
  <c r="G99" i="7"/>
  <c r="H99" i="7"/>
  <c r="I99" i="7"/>
  <c r="J99" i="7"/>
  <c r="K99" i="7"/>
  <c r="L99" i="7"/>
  <c r="B100" i="7"/>
  <c r="C100" i="7"/>
  <c r="D100" i="7"/>
  <c r="E100" i="7"/>
  <c r="F100" i="7"/>
  <c r="G100" i="7"/>
  <c r="H100" i="7"/>
  <c r="I100" i="7"/>
  <c r="J100" i="7"/>
  <c r="K100" i="7"/>
  <c r="L100" i="7"/>
  <c r="B101" i="7"/>
  <c r="C101" i="7"/>
  <c r="D101" i="7"/>
  <c r="E101" i="7"/>
  <c r="F101" i="7"/>
  <c r="G101" i="7"/>
  <c r="H101" i="7"/>
  <c r="I101" i="7"/>
  <c r="J101" i="7"/>
  <c r="K101" i="7"/>
  <c r="L101" i="7"/>
  <c r="B102" i="7"/>
  <c r="C102" i="7"/>
  <c r="D102" i="7"/>
  <c r="E102" i="7"/>
  <c r="F102" i="7"/>
  <c r="G102" i="7"/>
  <c r="H102" i="7"/>
  <c r="I102" i="7"/>
  <c r="J102" i="7"/>
  <c r="K102" i="7"/>
  <c r="L102" i="7"/>
  <c r="B103" i="7"/>
  <c r="C103" i="7"/>
  <c r="D103" i="7"/>
  <c r="E103" i="7"/>
  <c r="F103" i="7"/>
  <c r="G103" i="7"/>
  <c r="H103" i="7"/>
  <c r="I103" i="7"/>
  <c r="J103" i="7"/>
  <c r="K103" i="7"/>
  <c r="L103" i="7"/>
  <c r="B104" i="7"/>
  <c r="C104" i="7"/>
  <c r="D104" i="7"/>
  <c r="E104" i="7"/>
  <c r="F104" i="7"/>
  <c r="G104" i="7"/>
  <c r="H104" i="7"/>
  <c r="I104" i="7"/>
  <c r="J104" i="7"/>
  <c r="K104" i="7"/>
  <c r="L104" i="7"/>
  <c r="B105" i="7"/>
  <c r="C105" i="7"/>
  <c r="D105" i="7"/>
  <c r="E105" i="7"/>
  <c r="F105" i="7"/>
  <c r="G105" i="7"/>
  <c r="H105" i="7"/>
  <c r="I105" i="7"/>
  <c r="J105" i="7"/>
  <c r="K105" i="7"/>
  <c r="L105" i="7"/>
  <c r="B106" i="7"/>
  <c r="C106" i="7"/>
  <c r="D106" i="7"/>
  <c r="E106" i="7"/>
  <c r="F106" i="7"/>
  <c r="G106" i="7"/>
  <c r="H106" i="7"/>
  <c r="I106" i="7"/>
  <c r="J106" i="7"/>
  <c r="K106" i="7"/>
  <c r="L106" i="7"/>
  <c r="B107" i="7"/>
  <c r="C107" i="7"/>
  <c r="D107" i="7"/>
  <c r="E107" i="7"/>
  <c r="F107" i="7"/>
  <c r="G107" i="7"/>
  <c r="H107" i="7"/>
  <c r="I107" i="7"/>
  <c r="J107" i="7"/>
  <c r="K107" i="7"/>
  <c r="L107" i="7"/>
  <c r="B108" i="7"/>
  <c r="C108" i="7"/>
  <c r="D108" i="7"/>
  <c r="E108" i="7"/>
  <c r="F108" i="7"/>
  <c r="G108" i="7"/>
  <c r="H108" i="7"/>
  <c r="I108" i="7"/>
  <c r="J108" i="7"/>
  <c r="K108" i="7"/>
  <c r="L108" i="7"/>
  <c r="B109" i="7"/>
  <c r="C109" i="7"/>
  <c r="D109" i="7"/>
  <c r="E109" i="7"/>
  <c r="F109" i="7"/>
  <c r="G109" i="7"/>
  <c r="H109" i="7"/>
  <c r="I109" i="7"/>
  <c r="J109" i="7"/>
  <c r="K109" i="7"/>
  <c r="L109" i="7"/>
  <c r="B110" i="7"/>
  <c r="C110" i="7"/>
  <c r="D110" i="7"/>
  <c r="E110" i="7"/>
  <c r="F110" i="7"/>
  <c r="G110" i="7"/>
  <c r="H110" i="7"/>
  <c r="I110" i="7"/>
  <c r="J110" i="7"/>
  <c r="K110" i="7"/>
  <c r="L110" i="7"/>
  <c r="B111" i="7"/>
  <c r="C111" i="7"/>
  <c r="D111" i="7"/>
  <c r="E111" i="7"/>
  <c r="F111" i="7"/>
  <c r="G111" i="7"/>
  <c r="H111" i="7"/>
  <c r="I111" i="7"/>
  <c r="J111" i="7"/>
  <c r="K111" i="7"/>
  <c r="L111" i="7"/>
  <c r="B112" i="7"/>
  <c r="C112" i="7"/>
  <c r="D112" i="7"/>
  <c r="E112" i="7"/>
  <c r="F112" i="7"/>
  <c r="G112" i="7"/>
  <c r="H112" i="7"/>
  <c r="I112" i="7"/>
  <c r="J112" i="7"/>
  <c r="K112" i="7"/>
  <c r="L112" i="7"/>
  <c r="B113" i="7"/>
  <c r="C113" i="7"/>
  <c r="D113" i="7"/>
  <c r="E113" i="7"/>
  <c r="F113" i="7"/>
  <c r="G113" i="7"/>
  <c r="H113" i="7"/>
  <c r="I113" i="7"/>
  <c r="J113" i="7"/>
  <c r="K113" i="7"/>
  <c r="L113" i="7"/>
  <c r="B114" i="7"/>
  <c r="C114" i="7"/>
  <c r="D114" i="7"/>
  <c r="E114" i="7"/>
  <c r="F114" i="7"/>
  <c r="G114" i="7"/>
  <c r="H114" i="7"/>
  <c r="I114" i="7"/>
  <c r="J114" i="7"/>
  <c r="K114" i="7"/>
  <c r="L114" i="7"/>
  <c r="B115" i="7"/>
  <c r="C115" i="7"/>
  <c r="D115" i="7"/>
  <c r="E115" i="7"/>
  <c r="F115" i="7"/>
  <c r="G115" i="7"/>
  <c r="H115" i="7"/>
  <c r="I115" i="7"/>
  <c r="J115" i="7"/>
  <c r="K115" i="7"/>
  <c r="L115" i="7"/>
  <c r="B116" i="7"/>
  <c r="C116" i="7"/>
  <c r="D116" i="7"/>
  <c r="E116" i="7"/>
  <c r="F116" i="7"/>
  <c r="G116" i="7"/>
  <c r="H116" i="7"/>
  <c r="I116" i="7"/>
  <c r="J116" i="7"/>
  <c r="K116" i="7"/>
  <c r="L116" i="7"/>
  <c r="B117" i="7"/>
  <c r="C117" i="7"/>
  <c r="D117" i="7"/>
  <c r="E117" i="7"/>
  <c r="F117" i="7"/>
  <c r="G117" i="7"/>
  <c r="H117" i="7"/>
  <c r="I117" i="7"/>
  <c r="J117" i="7"/>
  <c r="K117" i="7"/>
  <c r="L117" i="7"/>
  <c r="B118" i="7"/>
  <c r="C118" i="7"/>
  <c r="D118" i="7"/>
  <c r="E118" i="7"/>
  <c r="F118" i="7"/>
  <c r="G118" i="7"/>
  <c r="H118" i="7"/>
  <c r="I118" i="7"/>
  <c r="J118" i="7"/>
  <c r="K118" i="7"/>
  <c r="L118" i="7"/>
  <c r="B119" i="7"/>
  <c r="C119" i="7"/>
  <c r="D119" i="7"/>
  <c r="E119" i="7"/>
  <c r="F119" i="7"/>
  <c r="G119" i="7"/>
  <c r="H119" i="7"/>
  <c r="I119" i="7"/>
  <c r="J119" i="7"/>
  <c r="K119" i="7"/>
  <c r="L119" i="7"/>
  <c r="B120" i="7"/>
  <c r="C120" i="7"/>
  <c r="D120" i="7"/>
  <c r="E120" i="7"/>
  <c r="F120" i="7"/>
  <c r="G120" i="7"/>
  <c r="H120" i="7"/>
  <c r="I120" i="7"/>
  <c r="J120" i="7"/>
  <c r="K120" i="7"/>
  <c r="L120" i="7"/>
  <c r="B121" i="7"/>
  <c r="C121" i="7"/>
  <c r="D121" i="7"/>
  <c r="E121" i="7"/>
  <c r="F121" i="7"/>
  <c r="G121" i="7"/>
  <c r="H121" i="7"/>
  <c r="I121" i="7"/>
  <c r="J121" i="7"/>
  <c r="K121" i="7"/>
  <c r="L121" i="7"/>
  <c r="B122" i="7"/>
  <c r="C122" i="7"/>
  <c r="D122" i="7"/>
  <c r="E122" i="7"/>
  <c r="F122" i="7"/>
  <c r="G122" i="7"/>
  <c r="H122" i="7"/>
  <c r="I122" i="7"/>
  <c r="J122" i="7"/>
  <c r="K122" i="7"/>
  <c r="L122" i="7"/>
  <c r="B123" i="7"/>
  <c r="C123" i="7"/>
  <c r="D123" i="7"/>
  <c r="E123" i="7"/>
  <c r="F123" i="7"/>
  <c r="G123" i="7"/>
  <c r="H123" i="7"/>
  <c r="I123" i="7"/>
  <c r="J123" i="7"/>
  <c r="K123" i="7"/>
  <c r="L123" i="7"/>
  <c r="B124" i="7"/>
  <c r="C124" i="7"/>
  <c r="D124" i="7"/>
  <c r="E124" i="7"/>
  <c r="F124" i="7"/>
  <c r="G124" i="7"/>
  <c r="H124" i="7"/>
  <c r="I124" i="7"/>
  <c r="J124" i="7"/>
  <c r="K124" i="7"/>
  <c r="L124" i="7"/>
  <c r="B125" i="7"/>
  <c r="C125" i="7"/>
  <c r="D125" i="7"/>
  <c r="E125" i="7"/>
  <c r="F125" i="7"/>
  <c r="G125" i="7"/>
  <c r="H125" i="7"/>
  <c r="I125" i="7"/>
  <c r="J125" i="7"/>
  <c r="K125" i="7"/>
  <c r="L125" i="7"/>
  <c r="B126" i="7"/>
  <c r="C126" i="7"/>
  <c r="D126" i="7"/>
  <c r="E126" i="7"/>
  <c r="F126" i="7"/>
  <c r="G126" i="7"/>
  <c r="H126" i="7"/>
  <c r="I126" i="7"/>
  <c r="J126" i="7"/>
  <c r="K126" i="7"/>
  <c r="L126" i="7"/>
  <c r="B127" i="7"/>
  <c r="C127" i="7"/>
  <c r="D127" i="7"/>
  <c r="E127" i="7"/>
  <c r="F127" i="7"/>
  <c r="G127" i="7"/>
  <c r="H127" i="7"/>
  <c r="I127" i="7"/>
  <c r="J127" i="7"/>
  <c r="K127" i="7"/>
  <c r="L127" i="7"/>
  <c r="B128" i="7"/>
  <c r="C128" i="7"/>
  <c r="D128" i="7"/>
  <c r="E128" i="7"/>
  <c r="F128" i="7"/>
  <c r="G128" i="7"/>
  <c r="H128" i="7"/>
  <c r="I128" i="7"/>
  <c r="J128" i="7"/>
  <c r="K128" i="7"/>
  <c r="L128" i="7"/>
  <c r="B129" i="7"/>
  <c r="C129" i="7"/>
  <c r="D129" i="7"/>
  <c r="E129" i="7"/>
  <c r="F129" i="7"/>
  <c r="G129" i="7"/>
  <c r="H129" i="7"/>
  <c r="I129" i="7"/>
  <c r="J129" i="7"/>
  <c r="K129" i="7"/>
  <c r="L129" i="7"/>
  <c r="B130" i="7"/>
  <c r="C130" i="7"/>
  <c r="D130" i="7"/>
  <c r="E130" i="7"/>
  <c r="F130" i="7"/>
  <c r="G130" i="7"/>
  <c r="H130" i="7"/>
  <c r="I130" i="7"/>
  <c r="J130" i="7"/>
  <c r="K130" i="7"/>
  <c r="L130" i="7"/>
  <c r="B131" i="7"/>
  <c r="C131" i="7"/>
  <c r="D131" i="7"/>
  <c r="E131" i="7"/>
  <c r="F131" i="7"/>
  <c r="G131" i="7"/>
  <c r="H131" i="7"/>
  <c r="I131" i="7"/>
  <c r="J131" i="7"/>
  <c r="K131" i="7"/>
  <c r="L131" i="7"/>
  <c r="B132" i="7"/>
  <c r="C132" i="7"/>
  <c r="D132" i="7"/>
  <c r="E132" i="7"/>
  <c r="F132" i="7"/>
  <c r="G132" i="7"/>
  <c r="H132" i="7"/>
  <c r="I132" i="7"/>
  <c r="J132" i="7"/>
  <c r="K132" i="7"/>
  <c r="L132" i="7"/>
  <c r="B133" i="7"/>
  <c r="C133" i="7"/>
  <c r="D133" i="7"/>
  <c r="E133" i="7"/>
  <c r="F133" i="7"/>
  <c r="G133" i="7"/>
  <c r="H133" i="7"/>
  <c r="I133" i="7"/>
  <c r="J133" i="7"/>
  <c r="K133" i="7"/>
  <c r="L133" i="7"/>
  <c r="B134" i="7"/>
  <c r="C134" i="7"/>
  <c r="D134" i="7"/>
  <c r="E134" i="7"/>
  <c r="F134" i="7"/>
  <c r="G134" i="7"/>
  <c r="H134" i="7"/>
  <c r="I134" i="7"/>
  <c r="J134" i="7"/>
  <c r="K134" i="7"/>
  <c r="L134" i="7"/>
  <c r="B135" i="7"/>
  <c r="C135" i="7"/>
  <c r="D135" i="7"/>
  <c r="E135" i="7"/>
  <c r="F135" i="7"/>
  <c r="G135" i="7"/>
  <c r="H135" i="7"/>
  <c r="I135" i="7"/>
  <c r="J135" i="7"/>
  <c r="K135" i="7"/>
  <c r="L135" i="7"/>
  <c r="B136" i="7"/>
  <c r="C136" i="7"/>
  <c r="D136" i="7"/>
  <c r="E136" i="7"/>
  <c r="F136" i="7"/>
  <c r="G136" i="7"/>
  <c r="H136" i="7"/>
  <c r="I136" i="7"/>
  <c r="J136" i="7"/>
  <c r="K136" i="7"/>
  <c r="L136" i="7"/>
  <c r="B137" i="7"/>
  <c r="C137" i="7"/>
  <c r="D137" i="7"/>
  <c r="E137" i="7"/>
  <c r="F137" i="7"/>
  <c r="G137" i="7"/>
  <c r="H137" i="7"/>
  <c r="I137" i="7"/>
  <c r="J137" i="7"/>
  <c r="K137" i="7"/>
  <c r="L137" i="7"/>
  <c r="B138" i="7"/>
  <c r="C138" i="7"/>
  <c r="D138" i="7"/>
  <c r="E138" i="7"/>
  <c r="F138" i="7"/>
  <c r="G138" i="7"/>
  <c r="H138" i="7"/>
  <c r="I138" i="7"/>
  <c r="J138" i="7"/>
  <c r="K138" i="7"/>
  <c r="L138" i="7"/>
  <c r="B139" i="7"/>
  <c r="C139" i="7"/>
  <c r="D139" i="7"/>
  <c r="E139" i="7"/>
  <c r="F139" i="7"/>
  <c r="G139" i="7"/>
  <c r="H139" i="7"/>
  <c r="I139" i="7"/>
  <c r="J139" i="7"/>
  <c r="K139" i="7"/>
  <c r="L139" i="7"/>
  <c r="B140" i="7"/>
  <c r="C140" i="7"/>
  <c r="D140" i="7"/>
  <c r="E140" i="7"/>
  <c r="F140" i="7"/>
  <c r="G140" i="7"/>
  <c r="H140" i="7"/>
  <c r="I140" i="7"/>
  <c r="J140" i="7"/>
  <c r="K140" i="7"/>
  <c r="L140" i="7"/>
  <c r="B141" i="7"/>
  <c r="C141" i="7"/>
  <c r="D141" i="7"/>
  <c r="E141" i="7"/>
  <c r="F141" i="7"/>
  <c r="G141" i="7"/>
  <c r="H141" i="7"/>
  <c r="I141" i="7"/>
  <c r="J141" i="7"/>
  <c r="K141" i="7"/>
  <c r="L141" i="7"/>
  <c r="B142" i="7"/>
  <c r="C142" i="7"/>
  <c r="D142" i="7"/>
  <c r="E142" i="7"/>
  <c r="F142" i="7"/>
  <c r="G142" i="7"/>
  <c r="H142" i="7"/>
  <c r="I142" i="7"/>
  <c r="J142" i="7"/>
  <c r="K142" i="7"/>
  <c r="L142" i="7"/>
  <c r="B143" i="7"/>
  <c r="C143" i="7"/>
  <c r="D143" i="7"/>
  <c r="E143" i="7"/>
  <c r="F143" i="7"/>
  <c r="G143" i="7"/>
  <c r="H143" i="7"/>
  <c r="I143" i="7"/>
  <c r="J143" i="7"/>
  <c r="K143" i="7"/>
  <c r="L143" i="7"/>
  <c r="B144" i="7"/>
  <c r="C144" i="7"/>
  <c r="D144" i="7"/>
  <c r="E144" i="7"/>
  <c r="F144" i="7"/>
  <c r="G144" i="7"/>
  <c r="H144" i="7"/>
  <c r="I144" i="7"/>
  <c r="J144" i="7"/>
  <c r="K144" i="7"/>
  <c r="L144" i="7"/>
  <c r="B145" i="7"/>
  <c r="C145" i="7"/>
  <c r="D145" i="7"/>
  <c r="E145" i="7"/>
  <c r="F145" i="7"/>
  <c r="G145" i="7"/>
  <c r="H145" i="7"/>
  <c r="I145" i="7"/>
  <c r="J145" i="7"/>
  <c r="K145" i="7"/>
  <c r="L145" i="7"/>
  <c r="B146" i="7"/>
  <c r="C146" i="7"/>
  <c r="D146" i="7"/>
  <c r="E146" i="7"/>
  <c r="F146" i="7"/>
  <c r="G146" i="7"/>
  <c r="H146" i="7"/>
  <c r="I146" i="7"/>
  <c r="J146" i="7"/>
  <c r="K146" i="7"/>
  <c r="L146" i="7"/>
  <c r="B147" i="7"/>
  <c r="C147" i="7"/>
  <c r="D147" i="7"/>
  <c r="E147" i="7"/>
  <c r="F147" i="7"/>
  <c r="G147" i="7"/>
  <c r="H147" i="7"/>
  <c r="I147" i="7"/>
  <c r="J147" i="7"/>
  <c r="K147" i="7"/>
  <c r="L147" i="7"/>
  <c r="B148" i="7"/>
  <c r="C148" i="7"/>
  <c r="D148" i="7"/>
  <c r="E148" i="7"/>
  <c r="F148" i="7"/>
  <c r="G148" i="7"/>
  <c r="H148" i="7"/>
  <c r="I148" i="7"/>
  <c r="J148" i="7"/>
  <c r="K148" i="7"/>
  <c r="L148" i="7"/>
  <c r="B149" i="7"/>
  <c r="C149" i="7"/>
  <c r="D149" i="7"/>
  <c r="E149" i="7"/>
  <c r="F149" i="7"/>
  <c r="G149" i="7"/>
  <c r="H149" i="7"/>
  <c r="I149" i="7"/>
  <c r="J149" i="7"/>
  <c r="K149" i="7"/>
  <c r="L149" i="7"/>
  <c r="B150" i="7"/>
  <c r="C150" i="7"/>
  <c r="D150" i="7"/>
  <c r="E150" i="7"/>
  <c r="F150" i="7"/>
  <c r="G150" i="7"/>
  <c r="H150" i="7"/>
  <c r="I150" i="7"/>
  <c r="J150" i="7"/>
  <c r="K150" i="7"/>
  <c r="L150" i="7"/>
  <c r="B151" i="7"/>
  <c r="C151" i="7"/>
  <c r="D151" i="7"/>
  <c r="E151" i="7"/>
  <c r="F151" i="7"/>
  <c r="G151" i="7"/>
  <c r="H151" i="7"/>
  <c r="I151" i="7"/>
  <c r="J151" i="7"/>
  <c r="K151" i="7"/>
  <c r="L151" i="7"/>
  <c r="B152" i="7"/>
  <c r="C152" i="7"/>
  <c r="D152" i="7"/>
  <c r="E152" i="7"/>
  <c r="F152" i="7"/>
  <c r="G152" i="7"/>
  <c r="H152" i="7"/>
  <c r="I152" i="7"/>
  <c r="J152" i="7"/>
  <c r="K152" i="7"/>
  <c r="L152" i="7"/>
  <c r="B153" i="7"/>
  <c r="C153" i="7"/>
  <c r="D153" i="7"/>
  <c r="E153" i="7"/>
  <c r="F153" i="7"/>
  <c r="G153" i="7"/>
  <c r="H153" i="7"/>
  <c r="I153" i="7"/>
  <c r="J153" i="7"/>
  <c r="K153" i="7"/>
  <c r="L153" i="7"/>
  <c r="B154" i="7"/>
  <c r="C154" i="7"/>
  <c r="D154" i="7"/>
  <c r="E154" i="7"/>
  <c r="F154" i="7"/>
  <c r="G154" i="7"/>
  <c r="H154" i="7"/>
  <c r="I154" i="7"/>
  <c r="J154" i="7"/>
  <c r="K154" i="7"/>
  <c r="L154" i="7"/>
  <c r="B155" i="7"/>
  <c r="C155" i="7"/>
  <c r="D155" i="7"/>
  <c r="E155" i="7"/>
  <c r="F155" i="7"/>
  <c r="G155" i="7"/>
  <c r="H155" i="7"/>
  <c r="I155" i="7"/>
  <c r="J155" i="7"/>
  <c r="K155" i="7"/>
  <c r="L155" i="7"/>
  <c r="B156" i="7"/>
  <c r="C156" i="7"/>
  <c r="D156" i="7"/>
  <c r="E156" i="7"/>
  <c r="F156" i="7"/>
  <c r="G156" i="7"/>
  <c r="H156" i="7"/>
  <c r="I156" i="7"/>
  <c r="J156" i="7"/>
  <c r="K156" i="7"/>
  <c r="L156" i="7"/>
  <c r="B157" i="7"/>
  <c r="C157" i="7"/>
  <c r="D157" i="7"/>
  <c r="E157" i="7"/>
  <c r="F157" i="7"/>
  <c r="G157" i="7"/>
  <c r="H157" i="7"/>
  <c r="I157" i="7"/>
  <c r="J157" i="7"/>
  <c r="K157" i="7"/>
  <c r="L157" i="7"/>
  <c r="B158" i="7"/>
  <c r="C158" i="7"/>
  <c r="D158" i="7"/>
  <c r="E158" i="7"/>
  <c r="F158" i="7"/>
  <c r="G158" i="7"/>
  <c r="H158" i="7"/>
  <c r="I158" i="7"/>
  <c r="J158" i="7"/>
  <c r="K158" i="7"/>
  <c r="L158" i="7"/>
  <c r="B159" i="7"/>
  <c r="C159" i="7"/>
  <c r="D159" i="7"/>
  <c r="E159" i="7"/>
  <c r="F159" i="7"/>
  <c r="G159" i="7"/>
  <c r="H159" i="7"/>
  <c r="I159" i="7"/>
  <c r="J159" i="7"/>
  <c r="K159" i="7"/>
  <c r="L159" i="7"/>
  <c r="B160" i="7"/>
  <c r="C160" i="7"/>
  <c r="D160" i="7"/>
  <c r="E160" i="7"/>
  <c r="F160" i="7"/>
  <c r="G160" i="7"/>
  <c r="H160" i="7"/>
  <c r="I160" i="7"/>
  <c r="J160" i="7"/>
  <c r="K160" i="7"/>
  <c r="L160" i="7"/>
  <c r="B161" i="7"/>
  <c r="C161" i="7"/>
  <c r="D161" i="7"/>
  <c r="E161" i="7"/>
  <c r="F161" i="7"/>
  <c r="G161" i="7"/>
  <c r="H161" i="7"/>
  <c r="I161" i="7"/>
  <c r="J161" i="7"/>
  <c r="K161" i="7"/>
  <c r="L161" i="7"/>
  <c r="B162" i="7"/>
  <c r="C162" i="7"/>
  <c r="D162" i="7"/>
  <c r="E162" i="7"/>
  <c r="F162" i="7"/>
  <c r="G162" i="7"/>
  <c r="H162" i="7"/>
  <c r="I162" i="7"/>
  <c r="J162" i="7"/>
  <c r="K162" i="7"/>
  <c r="L162" i="7"/>
  <c r="B163" i="7"/>
  <c r="C163" i="7"/>
  <c r="D163" i="7"/>
  <c r="E163" i="7"/>
  <c r="F163" i="7"/>
  <c r="G163" i="7"/>
  <c r="H163" i="7"/>
  <c r="I163" i="7"/>
  <c r="J163" i="7"/>
  <c r="K163" i="7"/>
  <c r="L163" i="7"/>
  <c r="B164" i="7"/>
  <c r="C164" i="7"/>
  <c r="D164" i="7"/>
  <c r="E164" i="7"/>
  <c r="F164" i="7"/>
  <c r="G164" i="7"/>
  <c r="H164" i="7"/>
  <c r="I164" i="7"/>
  <c r="J164" i="7"/>
  <c r="K164" i="7"/>
  <c r="L164" i="7"/>
  <c r="B165" i="7"/>
  <c r="C165" i="7"/>
  <c r="D165" i="7"/>
  <c r="E165" i="7"/>
  <c r="F165" i="7"/>
  <c r="G165" i="7"/>
  <c r="H165" i="7"/>
  <c r="I165" i="7"/>
  <c r="J165" i="7"/>
  <c r="K165" i="7"/>
  <c r="L165" i="7"/>
  <c r="B166" i="7"/>
  <c r="C166" i="7"/>
  <c r="D166" i="7"/>
  <c r="E166" i="7"/>
  <c r="F166" i="7"/>
  <c r="G166" i="7"/>
  <c r="H166" i="7"/>
  <c r="I166" i="7"/>
  <c r="J166" i="7"/>
  <c r="K166" i="7"/>
  <c r="L166" i="7"/>
  <c r="B167" i="7"/>
  <c r="C167" i="7"/>
  <c r="D167" i="7"/>
  <c r="E167" i="7"/>
  <c r="F167" i="7"/>
  <c r="G167" i="7"/>
  <c r="H167" i="7"/>
  <c r="I167" i="7"/>
  <c r="J167" i="7"/>
  <c r="K167" i="7"/>
  <c r="L167" i="7"/>
  <c r="B168" i="7"/>
  <c r="C168" i="7"/>
  <c r="D168" i="7"/>
  <c r="E168" i="7"/>
  <c r="F168" i="7"/>
  <c r="G168" i="7"/>
  <c r="H168" i="7"/>
  <c r="I168" i="7"/>
  <c r="J168" i="7"/>
  <c r="K168" i="7"/>
  <c r="L168" i="7"/>
  <c r="B169" i="7"/>
  <c r="C169" i="7"/>
  <c r="D169" i="7"/>
  <c r="E169" i="7"/>
  <c r="F169" i="7"/>
  <c r="G169" i="7"/>
  <c r="H169" i="7"/>
  <c r="I169" i="7"/>
  <c r="J169" i="7"/>
  <c r="K169" i="7"/>
  <c r="L169" i="7"/>
  <c r="B170" i="7"/>
  <c r="C170" i="7"/>
  <c r="D170" i="7"/>
  <c r="E170" i="7"/>
  <c r="F170" i="7"/>
  <c r="G170" i="7"/>
  <c r="H170" i="7"/>
  <c r="I170" i="7"/>
  <c r="J170" i="7"/>
  <c r="K170" i="7"/>
  <c r="L170" i="7"/>
  <c r="B171" i="7"/>
  <c r="C171" i="7"/>
  <c r="D171" i="7"/>
  <c r="E171" i="7"/>
  <c r="F171" i="7"/>
  <c r="G171" i="7"/>
  <c r="H171" i="7"/>
  <c r="I171" i="7"/>
  <c r="J171" i="7"/>
  <c r="K171" i="7"/>
  <c r="L171" i="7"/>
  <c r="B172" i="7"/>
  <c r="C172" i="7"/>
  <c r="D172" i="7"/>
  <c r="E172" i="7"/>
  <c r="F172" i="7"/>
  <c r="G172" i="7"/>
  <c r="H172" i="7"/>
  <c r="I172" i="7"/>
  <c r="J172" i="7"/>
  <c r="K172" i="7"/>
  <c r="L172" i="7"/>
  <c r="B173" i="7"/>
  <c r="C173" i="7"/>
  <c r="D173" i="7"/>
  <c r="E173" i="7"/>
  <c r="F173" i="7"/>
  <c r="G173" i="7"/>
  <c r="H173" i="7"/>
  <c r="I173" i="7"/>
  <c r="J173" i="7"/>
  <c r="K173" i="7"/>
  <c r="L173" i="7"/>
  <c r="B174" i="7"/>
  <c r="C174" i="7"/>
  <c r="D174" i="7"/>
  <c r="E174" i="7"/>
  <c r="F174" i="7"/>
  <c r="G174" i="7"/>
  <c r="H174" i="7"/>
  <c r="I174" i="7"/>
  <c r="J174" i="7"/>
  <c r="K174" i="7"/>
  <c r="L174" i="7"/>
  <c r="B175" i="7"/>
  <c r="C175" i="7"/>
  <c r="D175" i="7"/>
  <c r="E175" i="7"/>
  <c r="F175" i="7"/>
  <c r="G175" i="7"/>
  <c r="H175" i="7"/>
  <c r="I175" i="7"/>
  <c r="J175" i="7"/>
  <c r="K175" i="7"/>
  <c r="L175" i="7"/>
  <c r="B176" i="7"/>
  <c r="C176" i="7"/>
  <c r="D176" i="7"/>
  <c r="E176" i="7"/>
  <c r="F176" i="7"/>
  <c r="G176" i="7"/>
  <c r="H176" i="7"/>
  <c r="I176" i="7"/>
  <c r="J176" i="7"/>
  <c r="K176" i="7"/>
  <c r="L176" i="7"/>
  <c r="B177" i="7"/>
  <c r="C177" i="7"/>
  <c r="D177" i="7"/>
  <c r="E177" i="7"/>
  <c r="F177" i="7"/>
  <c r="G177" i="7"/>
  <c r="H177" i="7"/>
  <c r="I177" i="7"/>
  <c r="J177" i="7"/>
  <c r="K177" i="7"/>
  <c r="L177" i="7"/>
  <c r="B178" i="7"/>
  <c r="C178" i="7"/>
  <c r="D178" i="7"/>
  <c r="E178" i="7"/>
  <c r="F178" i="7"/>
  <c r="G178" i="7"/>
  <c r="H178" i="7"/>
  <c r="I178" i="7"/>
  <c r="J178" i="7"/>
  <c r="K178" i="7"/>
  <c r="L178" i="7"/>
  <c r="B179" i="7"/>
  <c r="C179" i="7"/>
  <c r="D179" i="7"/>
  <c r="E179" i="7"/>
  <c r="F179" i="7"/>
  <c r="G179" i="7"/>
  <c r="H179" i="7"/>
  <c r="I179" i="7"/>
  <c r="J179" i="7"/>
  <c r="K179" i="7"/>
  <c r="L179" i="7"/>
  <c r="B10" i="10"/>
  <c r="C10" i="10"/>
  <c r="D10" i="10"/>
  <c r="E10" i="10"/>
  <c r="F10" i="10"/>
  <c r="G10" i="10"/>
  <c r="H10" i="10"/>
  <c r="L10" i="10"/>
  <c r="B11" i="10"/>
  <c r="C11" i="10"/>
  <c r="D11" i="10"/>
  <c r="E11" i="10"/>
  <c r="F11" i="10"/>
  <c r="G11" i="10"/>
  <c r="H11" i="10"/>
  <c r="L11" i="10"/>
  <c r="B12" i="10"/>
  <c r="D12" i="10"/>
  <c r="E12" i="10"/>
  <c r="F12" i="10"/>
  <c r="G12" i="10"/>
  <c r="H12" i="10"/>
  <c r="L12" i="10"/>
  <c r="B13" i="10"/>
  <c r="C13" i="10"/>
  <c r="D13" i="10"/>
  <c r="E13" i="10"/>
  <c r="F13" i="10"/>
  <c r="G13" i="10"/>
  <c r="H13" i="10"/>
  <c r="L13" i="10"/>
  <c r="C14" i="10"/>
  <c r="D14" i="10"/>
  <c r="E14" i="10"/>
  <c r="F14" i="10"/>
  <c r="G14" i="10"/>
  <c r="H14" i="10"/>
  <c r="L14" i="10"/>
  <c r="C15" i="10"/>
  <c r="D15" i="10"/>
  <c r="E15" i="10"/>
  <c r="F15" i="10"/>
  <c r="G15" i="10"/>
  <c r="H15" i="10"/>
  <c r="L15" i="10"/>
  <c r="C16" i="10"/>
  <c r="D16" i="10"/>
  <c r="E16" i="10"/>
  <c r="F16" i="10"/>
  <c r="G16" i="10"/>
  <c r="H16" i="10"/>
  <c r="L16" i="10"/>
  <c r="C17" i="10"/>
  <c r="D17" i="10"/>
  <c r="E17" i="10"/>
  <c r="F17" i="10"/>
  <c r="G17" i="10"/>
  <c r="H17" i="10"/>
  <c r="L17" i="10"/>
  <c r="B18" i="10"/>
  <c r="C18" i="10"/>
  <c r="D18" i="10"/>
  <c r="E18" i="10"/>
  <c r="F18" i="10"/>
  <c r="G18" i="10"/>
  <c r="H18" i="10"/>
  <c r="L18" i="10"/>
  <c r="C19" i="10"/>
  <c r="D19" i="10"/>
  <c r="E19" i="10"/>
  <c r="F19" i="10"/>
  <c r="G19" i="10"/>
  <c r="H19" i="10"/>
  <c r="L19" i="10"/>
  <c r="C20" i="10"/>
  <c r="D20" i="10"/>
  <c r="E20" i="10"/>
  <c r="F20" i="10"/>
  <c r="G20" i="10"/>
  <c r="H20" i="10"/>
  <c r="L20" i="10"/>
  <c r="C21" i="10"/>
  <c r="D21" i="10"/>
  <c r="E21" i="10"/>
  <c r="F21" i="10"/>
  <c r="G21" i="10"/>
  <c r="H21" i="10"/>
  <c r="L21" i="10"/>
  <c r="C22" i="10"/>
  <c r="D22" i="10"/>
  <c r="E22" i="10"/>
  <c r="F22" i="10"/>
  <c r="G22" i="10"/>
  <c r="H22" i="10"/>
  <c r="L22" i="10"/>
  <c r="C23" i="10"/>
  <c r="D23" i="10"/>
  <c r="E23" i="10"/>
  <c r="F23" i="10"/>
  <c r="G23" i="10"/>
  <c r="H23" i="10"/>
  <c r="L23" i="10"/>
  <c r="C24" i="10"/>
  <c r="D24" i="10"/>
  <c r="E24" i="10"/>
  <c r="F24" i="10"/>
  <c r="G24" i="10"/>
  <c r="H24" i="10"/>
  <c r="L24" i="10"/>
  <c r="C25" i="10"/>
  <c r="D25" i="10"/>
  <c r="E25" i="10"/>
  <c r="F25" i="10"/>
  <c r="G25" i="10"/>
  <c r="H25" i="10"/>
  <c r="L25" i="10"/>
  <c r="C26" i="10"/>
  <c r="D26" i="10"/>
  <c r="E26" i="10"/>
  <c r="F26" i="10"/>
  <c r="G26" i="10"/>
  <c r="H26" i="10"/>
  <c r="L26" i="10"/>
  <c r="C27" i="10"/>
  <c r="D27" i="10"/>
  <c r="E27" i="10"/>
  <c r="F27" i="10"/>
  <c r="G27" i="10"/>
  <c r="H27" i="10"/>
  <c r="L27" i="10"/>
  <c r="C28" i="10"/>
  <c r="D28" i="10"/>
  <c r="E28" i="10"/>
  <c r="F28" i="10"/>
  <c r="G28" i="10"/>
  <c r="H28" i="10"/>
  <c r="L28" i="10"/>
  <c r="C29" i="10"/>
  <c r="D29" i="10"/>
  <c r="E29" i="10"/>
  <c r="F29" i="10"/>
  <c r="G29" i="10"/>
  <c r="H29" i="10"/>
  <c r="L29" i="10"/>
  <c r="C30" i="10"/>
  <c r="D30" i="10"/>
  <c r="E30" i="10"/>
  <c r="F30" i="10"/>
  <c r="G30" i="10"/>
  <c r="H30" i="10"/>
  <c r="L30" i="10"/>
  <c r="C31" i="10"/>
  <c r="D31" i="10"/>
  <c r="E31" i="10"/>
  <c r="F31" i="10"/>
  <c r="G31" i="10"/>
  <c r="H31" i="10"/>
  <c r="L31" i="10"/>
  <c r="C32" i="10"/>
  <c r="D32" i="10"/>
  <c r="E32" i="10"/>
  <c r="F32" i="10"/>
  <c r="G32" i="10"/>
  <c r="H32" i="10"/>
  <c r="L32" i="10"/>
  <c r="C33" i="10"/>
  <c r="D33" i="10"/>
  <c r="E33" i="10"/>
  <c r="F33" i="10"/>
  <c r="G33" i="10"/>
  <c r="H33" i="10"/>
  <c r="L33" i="10"/>
  <c r="C34" i="10"/>
  <c r="D34" i="10"/>
  <c r="E34" i="10"/>
  <c r="F34" i="10"/>
  <c r="G34" i="10"/>
  <c r="H34" i="10"/>
  <c r="L34" i="10"/>
  <c r="C35" i="10"/>
  <c r="D35" i="10"/>
  <c r="E35" i="10"/>
  <c r="F35" i="10"/>
  <c r="G35" i="10"/>
  <c r="H35" i="10"/>
  <c r="L35" i="10"/>
  <c r="C36" i="10"/>
  <c r="D36" i="10"/>
  <c r="E36" i="10"/>
  <c r="F36" i="10"/>
  <c r="G36" i="10"/>
  <c r="H36" i="10"/>
  <c r="L36" i="10"/>
  <c r="C37" i="10"/>
  <c r="D37" i="10"/>
  <c r="E37" i="10"/>
  <c r="F37" i="10"/>
  <c r="G37" i="10"/>
  <c r="H37" i="10"/>
  <c r="L37" i="10"/>
  <c r="C38" i="10"/>
  <c r="D38" i="10"/>
  <c r="E38" i="10"/>
  <c r="F38" i="10"/>
  <c r="G38" i="10"/>
  <c r="H38" i="10"/>
  <c r="L38" i="10"/>
  <c r="C39" i="10"/>
  <c r="D39" i="10"/>
  <c r="E39" i="10"/>
  <c r="F39" i="10"/>
  <c r="G39" i="10"/>
  <c r="H39" i="10"/>
  <c r="L39" i="10"/>
  <c r="C40" i="10"/>
  <c r="D40" i="10"/>
  <c r="E40" i="10"/>
  <c r="F40" i="10"/>
  <c r="G40" i="10"/>
  <c r="H40" i="10"/>
  <c r="L40" i="10"/>
  <c r="C41" i="10"/>
  <c r="D41" i="10"/>
  <c r="E41" i="10"/>
  <c r="F41" i="10"/>
  <c r="G41" i="10"/>
  <c r="H41" i="10"/>
  <c r="L41" i="10"/>
  <c r="B42" i="10"/>
  <c r="C42" i="10"/>
  <c r="D42" i="10"/>
  <c r="E42" i="10"/>
  <c r="F42" i="10"/>
  <c r="G42" i="10"/>
  <c r="H42" i="10"/>
  <c r="L42" i="10"/>
  <c r="B43" i="10"/>
  <c r="D43" i="10"/>
  <c r="E43" i="10"/>
  <c r="F43" i="10"/>
  <c r="G43" i="10"/>
  <c r="H43" i="10"/>
  <c r="L43" i="10"/>
  <c r="C44" i="10"/>
  <c r="D44" i="10"/>
  <c r="E44" i="10"/>
  <c r="F44" i="10"/>
  <c r="G44" i="10"/>
  <c r="H44" i="10"/>
  <c r="L44" i="10"/>
  <c r="C45" i="10"/>
  <c r="D45" i="10"/>
  <c r="E45" i="10"/>
  <c r="F45" i="10"/>
  <c r="G45" i="10"/>
  <c r="H45" i="10"/>
  <c r="L45" i="10"/>
  <c r="C46" i="10"/>
  <c r="D46" i="10"/>
  <c r="E46" i="10"/>
  <c r="F46" i="10"/>
  <c r="G46" i="10"/>
  <c r="H46" i="10"/>
  <c r="L46" i="10"/>
  <c r="B47" i="10"/>
  <c r="C47" i="10"/>
  <c r="D47" i="10"/>
  <c r="E47" i="10"/>
  <c r="F47" i="10"/>
  <c r="G47" i="10"/>
  <c r="H47" i="10"/>
  <c r="L47" i="10"/>
  <c r="B48" i="10"/>
  <c r="D48" i="10"/>
  <c r="E48" i="10"/>
  <c r="F48" i="10"/>
  <c r="G48" i="10"/>
  <c r="H48" i="10"/>
  <c r="L48" i="10"/>
  <c r="C49" i="10"/>
  <c r="D49" i="10"/>
  <c r="E49" i="10"/>
  <c r="F49" i="10"/>
  <c r="G49" i="10"/>
  <c r="H49" i="10"/>
  <c r="L49" i="10"/>
  <c r="B50" i="10"/>
  <c r="D50" i="10"/>
  <c r="E50" i="10"/>
  <c r="F50" i="10"/>
  <c r="G50" i="10"/>
  <c r="H50" i="10"/>
  <c r="L50" i="10"/>
  <c r="B51" i="10"/>
  <c r="D51" i="10"/>
  <c r="E51" i="10"/>
  <c r="F51" i="10"/>
  <c r="G51" i="10"/>
  <c r="H51" i="10"/>
  <c r="L51" i="10"/>
  <c r="B52" i="10"/>
  <c r="D52" i="10"/>
  <c r="E52" i="10"/>
  <c r="F52" i="10"/>
  <c r="G52" i="10"/>
  <c r="H52" i="10"/>
  <c r="L52" i="10"/>
  <c r="B53" i="10"/>
  <c r="D53" i="10"/>
  <c r="E53" i="10"/>
  <c r="F53" i="10"/>
  <c r="G53" i="10"/>
  <c r="H53" i="10"/>
  <c r="L53" i="10"/>
  <c r="B54" i="10"/>
  <c r="D54" i="10"/>
  <c r="E54" i="10"/>
  <c r="F54" i="10"/>
  <c r="G54" i="10"/>
  <c r="H54" i="10"/>
  <c r="L54" i="10"/>
  <c r="B55" i="10"/>
  <c r="D55" i="10"/>
  <c r="E55" i="10"/>
  <c r="F55" i="10"/>
  <c r="G55" i="10"/>
  <c r="H55" i="10"/>
  <c r="L55" i="10"/>
  <c r="B56" i="10"/>
  <c r="D56" i="10"/>
  <c r="E56" i="10"/>
  <c r="F56" i="10"/>
  <c r="G56" i="10"/>
  <c r="H56" i="10"/>
  <c r="L56" i="10"/>
  <c r="C57" i="10"/>
  <c r="D57" i="10"/>
  <c r="E57" i="10"/>
  <c r="F57" i="10"/>
  <c r="G57" i="10"/>
  <c r="H57" i="10"/>
  <c r="L57" i="10"/>
  <c r="C58" i="10"/>
  <c r="D58" i="10"/>
  <c r="E58" i="10"/>
  <c r="F58" i="10"/>
  <c r="G58" i="10"/>
  <c r="H58" i="10"/>
  <c r="L58" i="10"/>
  <c r="C59" i="10"/>
  <c r="D59" i="10"/>
  <c r="E59" i="10"/>
  <c r="F59" i="10"/>
  <c r="G59" i="10"/>
  <c r="H59" i="10"/>
  <c r="L59" i="10"/>
  <c r="C60" i="10"/>
  <c r="D60" i="10"/>
  <c r="E60" i="10"/>
  <c r="F60" i="10"/>
  <c r="G60" i="10"/>
  <c r="H60" i="10"/>
  <c r="L60" i="10"/>
  <c r="C61" i="10"/>
  <c r="D61" i="10"/>
  <c r="E61" i="10"/>
  <c r="F61" i="10"/>
  <c r="G61" i="10"/>
  <c r="H61" i="10"/>
  <c r="L61" i="10"/>
  <c r="C62" i="10"/>
  <c r="D62" i="10"/>
  <c r="E62" i="10"/>
  <c r="F62" i="10"/>
  <c r="G62" i="10"/>
  <c r="H62" i="10"/>
  <c r="L62" i="10"/>
  <c r="B63" i="10"/>
  <c r="C63" i="10"/>
  <c r="D63" i="10"/>
  <c r="E63" i="10"/>
  <c r="F63" i="10"/>
  <c r="G63" i="10"/>
  <c r="H63" i="10"/>
  <c r="L63" i="10"/>
  <c r="B64" i="10"/>
  <c r="D64" i="10"/>
  <c r="E64" i="10"/>
  <c r="F64" i="10"/>
  <c r="G64" i="10"/>
  <c r="H64" i="10"/>
  <c r="L64" i="10"/>
  <c r="B65" i="10"/>
  <c r="D65" i="10"/>
  <c r="E65" i="10"/>
  <c r="F65" i="10"/>
  <c r="G65" i="10"/>
  <c r="H65" i="10"/>
  <c r="L65" i="10"/>
  <c r="B66" i="10"/>
  <c r="D66" i="10"/>
  <c r="E66" i="10"/>
  <c r="F66" i="10"/>
  <c r="G66" i="10"/>
  <c r="H66" i="10"/>
  <c r="L66" i="10"/>
  <c r="B67" i="10"/>
  <c r="D67" i="10"/>
  <c r="E67" i="10"/>
  <c r="F67" i="10"/>
  <c r="G67" i="10"/>
  <c r="H67" i="10"/>
  <c r="L67" i="10"/>
  <c r="C68" i="10"/>
  <c r="D68" i="10"/>
  <c r="E68" i="10"/>
  <c r="F68" i="10"/>
  <c r="G68" i="10"/>
  <c r="H68" i="10"/>
  <c r="L68" i="10"/>
  <c r="C69" i="10"/>
  <c r="D69" i="10"/>
  <c r="E69" i="10"/>
  <c r="F69" i="10"/>
  <c r="G69" i="10"/>
  <c r="H69" i="10"/>
  <c r="L69" i="10"/>
  <c r="B70" i="10"/>
  <c r="C70" i="10"/>
  <c r="D70" i="10"/>
  <c r="E70" i="10"/>
  <c r="F70" i="10"/>
  <c r="G70" i="10"/>
  <c r="H70" i="10"/>
  <c r="L70" i="10"/>
  <c r="B71" i="10"/>
  <c r="D71" i="10"/>
  <c r="E71" i="10"/>
  <c r="F71" i="10"/>
  <c r="G71" i="10"/>
  <c r="H71" i="10"/>
  <c r="L71" i="10"/>
  <c r="B72" i="10"/>
  <c r="D72" i="10"/>
  <c r="E72" i="10"/>
  <c r="F72" i="10"/>
  <c r="G72" i="10"/>
  <c r="H72" i="10"/>
  <c r="L72" i="10"/>
  <c r="C73" i="10"/>
  <c r="D73" i="10"/>
  <c r="E73" i="10"/>
  <c r="F73" i="10"/>
  <c r="G73" i="10"/>
  <c r="H73" i="10"/>
  <c r="L73" i="10"/>
  <c r="C74" i="10"/>
  <c r="D74" i="10"/>
  <c r="E74" i="10"/>
  <c r="F74" i="10"/>
  <c r="G74" i="10"/>
  <c r="H74" i="10"/>
  <c r="L74" i="10"/>
  <c r="C75" i="10"/>
  <c r="D75" i="10"/>
  <c r="E75" i="10"/>
  <c r="F75" i="10"/>
  <c r="G75" i="10"/>
  <c r="H75" i="10"/>
  <c r="L75" i="10"/>
  <c r="C76" i="10"/>
  <c r="D76" i="10"/>
  <c r="E76" i="10"/>
  <c r="F76" i="10"/>
  <c r="G76" i="10"/>
  <c r="H76" i="10"/>
  <c r="L76" i="10"/>
  <c r="C77" i="10"/>
  <c r="D77" i="10"/>
  <c r="E77" i="10"/>
  <c r="F77" i="10"/>
  <c r="G77" i="10"/>
  <c r="H77" i="10"/>
  <c r="L77" i="10"/>
  <c r="C78" i="10"/>
  <c r="D78" i="10"/>
  <c r="E78" i="10"/>
  <c r="F78" i="10"/>
  <c r="G78" i="10"/>
  <c r="H78" i="10"/>
  <c r="L78" i="10"/>
  <c r="C79" i="10"/>
  <c r="D79" i="10"/>
  <c r="E79" i="10"/>
  <c r="F79" i="10"/>
  <c r="G79" i="10"/>
  <c r="H79" i="10"/>
  <c r="L79" i="10"/>
  <c r="C80" i="10"/>
  <c r="D80" i="10"/>
  <c r="E80" i="10"/>
  <c r="F80" i="10"/>
  <c r="G80" i="10"/>
  <c r="H80" i="10"/>
  <c r="L80" i="10"/>
  <c r="C81" i="10"/>
  <c r="D81" i="10"/>
  <c r="E81" i="10"/>
  <c r="F81" i="10"/>
  <c r="G81" i="10"/>
  <c r="H81" i="10"/>
  <c r="L81" i="10"/>
  <c r="C82" i="10"/>
  <c r="D82" i="10"/>
  <c r="E82" i="10"/>
  <c r="F82" i="10"/>
  <c r="G82" i="10"/>
  <c r="H82" i="10"/>
  <c r="L82" i="10"/>
  <c r="C83" i="10"/>
  <c r="D83" i="10"/>
  <c r="E83" i="10"/>
  <c r="F83" i="10"/>
  <c r="G83" i="10"/>
  <c r="H83" i="10"/>
  <c r="L83" i="10"/>
  <c r="C84" i="10"/>
  <c r="D84" i="10"/>
  <c r="E84" i="10"/>
  <c r="F84" i="10"/>
  <c r="G84" i="10"/>
  <c r="H84" i="10"/>
  <c r="L84" i="10"/>
  <c r="C85" i="10"/>
  <c r="D85" i="10"/>
  <c r="E85" i="10"/>
  <c r="F85" i="10"/>
  <c r="G85" i="10"/>
  <c r="H85" i="10"/>
  <c r="L85" i="10"/>
  <c r="C86" i="10"/>
  <c r="D86" i="10"/>
  <c r="E86" i="10"/>
  <c r="F86" i="10"/>
  <c r="G86" i="10"/>
  <c r="H86" i="10"/>
  <c r="L86" i="10"/>
  <c r="C87" i="10"/>
  <c r="D87" i="10"/>
  <c r="E87" i="10"/>
  <c r="F87" i="10"/>
  <c r="G87" i="10"/>
  <c r="H87" i="10"/>
  <c r="L87" i="10"/>
  <c r="C88" i="10"/>
  <c r="D88" i="10"/>
  <c r="E88" i="10"/>
  <c r="F88" i="10"/>
  <c r="G88" i="10"/>
  <c r="H88" i="10"/>
  <c r="L88" i="10"/>
  <c r="C89" i="10"/>
  <c r="D89" i="10"/>
  <c r="E89" i="10"/>
  <c r="F89" i="10"/>
  <c r="G89" i="10"/>
  <c r="H89" i="10"/>
  <c r="L89" i="10"/>
  <c r="C90" i="10"/>
  <c r="D90" i="10"/>
  <c r="E90" i="10"/>
  <c r="F90" i="10"/>
  <c r="G90" i="10"/>
  <c r="H90" i="10"/>
  <c r="L90" i="10"/>
  <c r="C91" i="10"/>
  <c r="D91" i="10"/>
  <c r="E91" i="10"/>
  <c r="F91" i="10"/>
  <c r="G91" i="10"/>
  <c r="H91" i="10"/>
  <c r="L91" i="10"/>
  <c r="B92" i="10"/>
  <c r="D92" i="10"/>
  <c r="E92" i="10"/>
  <c r="F92" i="10"/>
  <c r="G92" i="10"/>
  <c r="H92" i="10"/>
  <c r="L92" i="10"/>
  <c r="C93" i="10"/>
  <c r="D93" i="10"/>
  <c r="E93" i="10"/>
  <c r="F93" i="10"/>
  <c r="G93" i="10"/>
  <c r="H93" i="10"/>
  <c r="L93" i="10"/>
  <c r="C94" i="10"/>
  <c r="D94" i="10"/>
  <c r="E94" i="10"/>
  <c r="F94" i="10"/>
  <c r="G94" i="10"/>
  <c r="H94" i="10"/>
  <c r="L94" i="10"/>
  <c r="B95" i="10"/>
  <c r="C95" i="10"/>
  <c r="D95" i="10"/>
  <c r="E95" i="10"/>
  <c r="F95" i="10"/>
  <c r="G95" i="10"/>
  <c r="H95" i="10"/>
  <c r="L95" i="10"/>
  <c r="B96" i="10"/>
  <c r="D96" i="10"/>
  <c r="E96" i="10"/>
  <c r="F96" i="10"/>
  <c r="G96" i="10"/>
  <c r="H96" i="10"/>
  <c r="L96" i="10"/>
  <c r="B97" i="10"/>
  <c r="D97" i="10"/>
  <c r="E97" i="10"/>
  <c r="F97" i="10"/>
  <c r="G97" i="10"/>
  <c r="H97" i="10"/>
  <c r="L97" i="10"/>
  <c r="B98" i="10"/>
  <c r="D98" i="10"/>
  <c r="E98" i="10"/>
  <c r="F98" i="10"/>
  <c r="G98" i="10"/>
  <c r="H98" i="10"/>
  <c r="L98" i="10"/>
  <c r="B99" i="10"/>
  <c r="D99" i="10"/>
  <c r="E99" i="10"/>
  <c r="F99" i="10"/>
  <c r="G99" i="10"/>
  <c r="H99" i="10"/>
  <c r="L99" i="10"/>
  <c r="B100" i="10"/>
  <c r="D100" i="10"/>
  <c r="E100" i="10"/>
  <c r="F100" i="10"/>
  <c r="G100" i="10"/>
  <c r="H100" i="10"/>
  <c r="L100" i="10"/>
  <c r="B101" i="10"/>
  <c r="D101" i="10"/>
  <c r="E101" i="10"/>
  <c r="F101" i="10"/>
  <c r="G101" i="10"/>
  <c r="H101" i="10"/>
  <c r="L101" i="10"/>
  <c r="B102" i="10"/>
  <c r="D102" i="10"/>
  <c r="E102" i="10"/>
  <c r="F102" i="10"/>
  <c r="G102" i="10"/>
  <c r="H102" i="10"/>
  <c r="L102" i="10"/>
  <c r="B103" i="10"/>
  <c r="D103" i="10"/>
  <c r="E103" i="10"/>
  <c r="F103" i="10"/>
  <c r="G103" i="10"/>
  <c r="H103" i="10"/>
  <c r="L103" i="10"/>
  <c r="B104" i="10"/>
  <c r="D104" i="10"/>
  <c r="E104" i="10"/>
  <c r="F104" i="10"/>
  <c r="G104" i="10"/>
  <c r="H104" i="10"/>
  <c r="L104" i="10"/>
  <c r="C105" i="10"/>
  <c r="D105" i="10"/>
  <c r="E105" i="10"/>
  <c r="F105" i="10"/>
  <c r="G105" i="10"/>
  <c r="H105" i="10"/>
  <c r="L105" i="10"/>
  <c r="B106" i="10"/>
  <c r="D106" i="10"/>
  <c r="E106" i="10"/>
  <c r="F106" i="10"/>
  <c r="G106" i="10"/>
  <c r="H106" i="10"/>
  <c r="L106" i="10"/>
  <c r="B107" i="10"/>
  <c r="C107" i="10"/>
  <c r="D107" i="10"/>
  <c r="E107" i="10"/>
  <c r="F107" i="10"/>
  <c r="G107" i="10"/>
  <c r="H107" i="10"/>
  <c r="L107" i="10"/>
  <c r="C108" i="10"/>
  <c r="D108" i="10"/>
  <c r="E108" i="10"/>
  <c r="F108" i="10"/>
  <c r="G108" i="10"/>
  <c r="H108" i="10"/>
  <c r="L108" i="10"/>
  <c r="C109" i="10"/>
  <c r="D109" i="10"/>
  <c r="E109" i="10"/>
  <c r="F109" i="10"/>
  <c r="G109" i="10"/>
  <c r="H109" i="10"/>
  <c r="L109" i="10"/>
  <c r="B110" i="10"/>
  <c r="C110" i="10"/>
  <c r="D110" i="10"/>
  <c r="E110" i="10"/>
  <c r="F110" i="10"/>
  <c r="G110" i="10"/>
  <c r="H110" i="10"/>
  <c r="L110" i="10"/>
  <c r="C111" i="10"/>
  <c r="D111" i="10"/>
  <c r="E111" i="10"/>
  <c r="F111" i="10"/>
  <c r="G111" i="10"/>
  <c r="H111" i="10"/>
  <c r="L111" i="10"/>
  <c r="C112" i="10"/>
  <c r="D112" i="10"/>
  <c r="E112" i="10"/>
  <c r="F112" i="10"/>
  <c r="G112" i="10"/>
  <c r="H112" i="10"/>
  <c r="L112" i="10"/>
  <c r="B113" i="10"/>
  <c r="C113" i="10"/>
  <c r="D113" i="10"/>
  <c r="E113" i="10"/>
  <c r="F113" i="10"/>
  <c r="G113" i="10"/>
  <c r="H113" i="10"/>
  <c r="L113" i="10"/>
  <c r="C114" i="10"/>
  <c r="D114" i="10"/>
  <c r="E114" i="10"/>
  <c r="F114" i="10"/>
  <c r="G114" i="10"/>
  <c r="H114" i="10"/>
  <c r="L114" i="10"/>
  <c r="B115" i="10"/>
  <c r="D115" i="10"/>
  <c r="E115" i="10"/>
  <c r="F115" i="10"/>
  <c r="G115" i="10"/>
  <c r="H115" i="10"/>
  <c r="L115" i="10"/>
  <c r="B116" i="10"/>
  <c r="D116" i="10"/>
  <c r="E116" i="10"/>
  <c r="F116" i="10"/>
  <c r="G116" i="10"/>
  <c r="H116" i="10"/>
  <c r="L116" i="10"/>
  <c r="C117" i="10"/>
  <c r="D117" i="10"/>
  <c r="E117" i="10"/>
  <c r="F117" i="10"/>
  <c r="G117" i="10"/>
  <c r="H117" i="10"/>
  <c r="L117" i="10"/>
  <c r="C118" i="10"/>
  <c r="D118" i="10"/>
  <c r="E118" i="10"/>
  <c r="F118" i="10"/>
  <c r="G118" i="10"/>
  <c r="H118" i="10"/>
  <c r="L118" i="10"/>
  <c r="C119" i="10"/>
  <c r="D119" i="10"/>
  <c r="E119" i="10"/>
  <c r="F119" i="10"/>
  <c r="G119" i="10"/>
  <c r="H119" i="10"/>
  <c r="L119" i="10"/>
  <c r="B120" i="10"/>
  <c r="C120" i="10"/>
  <c r="D120" i="10"/>
  <c r="E120" i="10"/>
  <c r="F120" i="10"/>
  <c r="G120" i="10"/>
  <c r="H120" i="10"/>
  <c r="L120" i="10"/>
  <c r="C121" i="10"/>
  <c r="D121" i="10"/>
  <c r="E121" i="10"/>
  <c r="F121" i="10"/>
  <c r="G121" i="10"/>
  <c r="H121" i="10"/>
  <c r="L121" i="10"/>
  <c r="C122" i="10"/>
  <c r="D122" i="10"/>
  <c r="E122" i="10"/>
  <c r="F122" i="10"/>
  <c r="G122" i="10"/>
  <c r="H122" i="10"/>
  <c r="L122" i="10"/>
  <c r="C123" i="10"/>
  <c r="D123" i="10"/>
  <c r="E123" i="10"/>
  <c r="F123" i="10"/>
  <c r="G123" i="10"/>
  <c r="H123" i="10"/>
  <c r="L123" i="10"/>
  <c r="B124" i="10"/>
  <c r="C124" i="10"/>
  <c r="D124" i="10"/>
  <c r="E124" i="10"/>
  <c r="F124" i="10"/>
  <c r="G124" i="10"/>
  <c r="H124" i="10"/>
  <c r="L124" i="10"/>
  <c r="B125" i="10"/>
  <c r="D125" i="10"/>
  <c r="E125" i="10"/>
  <c r="F125" i="10"/>
  <c r="G125" i="10"/>
  <c r="H125" i="10"/>
  <c r="L125" i="10"/>
  <c r="B126" i="10"/>
  <c r="D126" i="10"/>
  <c r="E126" i="10"/>
  <c r="F126" i="10"/>
  <c r="G126" i="10"/>
  <c r="H126" i="10"/>
  <c r="L126" i="10"/>
  <c r="B127" i="10"/>
  <c r="D127" i="10"/>
  <c r="E127" i="10"/>
  <c r="F127" i="10"/>
  <c r="G127" i="10"/>
  <c r="H127" i="10"/>
  <c r="L127" i="10"/>
  <c r="B128" i="10"/>
  <c r="D128" i="10"/>
  <c r="E128" i="10"/>
  <c r="F128" i="10"/>
  <c r="G128" i="10"/>
  <c r="H128" i="10"/>
  <c r="L128" i="10"/>
  <c r="B129" i="10"/>
  <c r="D129" i="10"/>
  <c r="E129" i="10"/>
  <c r="F129" i="10"/>
  <c r="G129" i="10"/>
  <c r="H129" i="10"/>
  <c r="L129" i="10"/>
  <c r="C130" i="10"/>
  <c r="D130" i="10"/>
  <c r="E130" i="10"/>
  <c r="F130" i="10"/>
  <c r="G130" i="10"/>
  <c r="H130" i="10"/>
  <c r="L130" i="10"/>
  <c r="D131" i="10"/>
  <c r="E131" i="10"/>
  <c r="F131" i="10"/>
  <c r="G131" i="10"/>
  <c r="H131" i="10"/>
  <c r="L131" i="10"/>
  <c r="B132" i="10"/>
  <c r="C132" i="10"/>
  <c r="D132" i="10"/>
  <c r="E132" i="10"/>
  <c r="F132" i="10"/>
  <c r="G132" i="10"/>
  <c r="H132" i="10"/>
  <c r="L132" i="10"/>
  <c r="B133" i="10"/>
  <c r="C133" i="10"/>
  <c r="D133" i="10"/>
  <c r="E133" i="10"/>
  <c r="F133" i="10"/>
  <c r="G133" i="10"/>
  <c r="H133" i="10"/>
  <c r="L133" i="10"/>
  <c r="C134" i="10"/>
  <c r="D134" i="10"/>
  <c r="E134" i="10"/>
  <c r="F134" i="10"/>
  <c r="G134" i="10"/>
  <c r="H134" i="10"/>
  <c r="L134" i="10"/>
  <c r="B135" i="10"/>
  <c r="C135" i="10"/>
  <c r="D135" i="10"/>
  <c r="E135" i="10"/>
  <c r="F135" i="10"/>
  <c r="G135" i="10"/>
  <c r="H135" i="10"/>
  <c r="L135" i="10"/>
  <c r="D136" i="10"/>
  <c r="E136" i="10"/>
  <c r="F136" i="10"/>
  <c r="G136" i="10"/>
  <c r="H136" i="10"/>
  <c r="L136" i="10"/>
  <c r="C137" i="10"/>
  <c r="D137" i="10"/>
  <c r="E137" i="10"/>
  <c r="F137" i="10"/>
  <c r="G137" i="10"/>
  <c r="H137" i="10"/>
  <c r="L137" i="10"/>
  <c r="B138" i="10"/>
  <c r="C138" i="10"/>
  <c r="D138" i="10"/>
  <c r="E138" i="10"/>
  <c r="F138" i="10"/>
  <c r="G138" i="10"/>
  <c r="H138" i="10"/>
  <c r="I138" i="10"/>
  <c r="J138" i="10"/>
  <c r="K138" i="10"/>
  <c r="L138" i="10"/>
  <c r="B139" i="10"/>
  <c r="C139" i="10"/>
  <c r="D139" i="10"/>
  <c r="E139" i="10"/>
  <c r="F139" i="10"/>
  <c r="G139" i="10"/>
  <c r="H139" i="10"/>
  <c r="I139" i="10"/>
  <c r="J139" i="10"/>
  <c r="K139" i="10"/>
  <c r="L139" i="10"/>
  <c r="B140" i="10"/>
  <c r="C140" i="10"/>
  <c r="D140" i="10"/>
  <c r="E140" i="10"/>
  <c r="F140" i="10"/>
  <c r="G140" i="10"/>
  <c r="H140" i="10"/>
  <c r="I140" i="10"/>
  <c r="J140" i="10"/>
  <c r="K140" i="10"/>
  <c r="L140" i="10"/>
  <c r="B141" i="10"/>
  <c r="C141" i="10"/>
  <c r="D141" i="10"/>
  <c r="E141" i="10"/>
  <c r="F141" i="10"/>
  <c r="G141" i="10"/>
  <c r="H141" i="10"/>
  <c r="I141" i="10"/>
  <c r="J141" i="10"/>
  <c r="K141" i="10"/>
  <c r="L141" i="10"/>
  <c r="B142" i="10"/>
  <c r="C142" i="10"/>
  <c r="D142" i="10"/>
  <c r="E142" i="10"/>
  <c r="F142" i="10"/>
  <c r="G142" i="10"/>
  <c r="H142" i="10"/>
  <c r="I142" i="10"/>
  <c r="J142" i="10"/>
  <c r="K142" i="10"/>
  <c r="L142" i="10"/>
  <c r="B143" i="10"/>
  <c r="C143" i="10"/>
  <c r="D143" i="10"/>
  <c r="E143" i="10"/>
  <c r="F143" i="10"/>
  <c r="G143" i="10"/>
  <c r="H143" i="10"/>
  <c r="I143" i="10"/>
  <c r="J143" i="10"/>
  <c r="K143" i="10"/>
  <c r="L143" i="10"/>
  <c r="B144" i="10"/>
  <c r="C144" i="10"/>
  <c r="D144" i="10"/>
  <c r="E144" i="10"/>
  <c r="F144" i="10"/>
  <c r="G144" i="10"/>
  <c r="H144" i="10"/>
  <c r="I144" i="10"/>
  <c r="J144" i="10"/>
  <c r="K144" i="10"/>
  <c r="L144" i="10"/>
  <c r="B145" i="10"/>
  <c r="C145" i="10"/>
  <c r="D145" i="10"/>
  <c r="E145" i="10"/>
  <c r="F145" i="10"/>
  <c r="G145" i="10"/>
  <c r="H145" i="10"/>
  <c r="I145" i="10"/>
  <c r="J145" i="10"/>
  <c r="K145" i="10"/>
  <c r="L145" i="10"/>
  <c r="B146" i="10"/>
  <c r="C146" i="10"/>
  <c r="D146" i="10"/>
  <c r="E146" i="10"/>
  <c r="F146" i="10"/>
  <c r="G146" i="10"/>
  <c r="H146" i="10"/>
  <c r="I146" i="10"/>
  <c r="J146" i="10"/>
  <c r="K146" i="10"/>
  <c r="L146" i="10"/>
  <c r="B147" i="10"/>
  <c r="C147" i="10"/>
  <c r="D147" i="10"/>
  <c r="E147" i="10"/>
  <c r="F147" i="10"/>
  <c r="G147" i="10"/>
  <c r="H147" i="10"/>
  <c r="I147" i="10"/>
  <c r="J147" i="10"/>
  <c r="K147" i="10"/>
  <c r="L147" i="10"/>
  <c r="B148" i="10"/>
  <c r="C148" i="10"/>
  <c r="D148" i="10"/>
  <c r="E148" i="10"/>
  <c r="F148" i="10"/>
  <c r="G148" i="10"/>
  <c r="H148" i="10"/>
  <c r="I148" i="10"/>
  <c r="J148" i="10"/>
  <c r="K148" i="10"/>
  <c r="L148" i="10"/>
  <c r="B149" i="10"/>
  <c r="C149" i="10"/>
  <c r="D149" i="10"/>
  <c r="E149" i="10"/>
  <c r="F149" i="10"/>
  <c r="G149" i="10"/>
  <c r="H149" i="10"/>
  <c r="I149" i="10"/>
  <c r="J149" i="10"/>
  <c r="K149" i="10"/>
  <c r="L149" i="10"/>
  <c r="B150" i="10"/>
  <c r="C150" i="10"/>
  <c r="D150" i="10"/>
  <c r="E150" i="10"/>
  <c r="F150" i="10"/>
  <c r="G150" i="10"/>
  <c r="H150" i="10"/>
  <c r="I150" i="10"/>
  <c r="J150" i="10"/>
  <c r="K150" i="10"/>
  <c r="L150" i="10"/>
  <c r="B151" i="10"/>
  <c r="C151" i="10"/>
  <c r="D151" i="10"/>
  <c r="E151" i="10"/>
  <c r="F151" i="10"/>
  <c r="G151" i="10"/>
  <c r="H151" i="10"/>
  <c r="I151" i="10"/>
  <c r="J151" i="10"/>
  <c r="K151" i="10"/>
  <c r="L151" i="10"/>
  <c r="B152" i="10"/>
  <c r="C152" i="10"/>
  <c r="D152" i="10"/>
  <c r="E152" i="10"/>
  <c r="F152" i="10"/>
  <c r="G152" i="10"/>
  <c r="H152" i="10"/>
  <c r="I152" i="10"/>
  <c r="J152" i="10"/>
  <c r="K152" i="10"/>
  <c r="L152" i="10"/>
  <c r="B153" i="10"/>
  <c r="C153" i="10"/>
  <c r="D153" i="10"/>
  <c r="E153" i="10"/>
  <c r="F153" i="10"/>
  <c r="G153" i="10"/>
  <c r="H153" i="10"/>
  <c r="I153" i="10"/>
  <c r="J153" i="10"/>
  <c r="K153" i="10"/>
  <c r="L153" i="10"/>
  <c r="B154" i="10"/>
  <c r="C154" i="10"/>
  <c r="D154" i="10"/>
  <c r="E154" i="10"/>
  <c r="F154" i="10"/>
  <c r="G154" i="10"/>
  <c r="H154" i="10"/>
  <c r="I154" i="10"/>
  <c r="J154" i="10"/>
  <c r="K154" i="10"/>
  <c r="L154" i="10"/>
  <c r="B155" i="10"/>
  <c r="C155" i="10"/>
  <c r="D155" i="10"/>
  <c r="E155" i="10"/>
  <c r="F155" i="10"/>
  <c r="G155" i="10"/>
  <c r="H155" i="10"/>
  <c r="I155" i="10"/>
  <c r="J155" i="10"/>
  <c r="K155" i="10"/>
  <c r="L155" i="10"/>
  <c r="B156" i="10"/>
  <c r="C156" i="10"/>
  <c r="D156" i="10"/>
  <c r="E156" i="10"/>
  <c r="F156" i="10"/>
  <c r="G156" i="10"/>
  <c r="H156" i="10"/>
  <c r="I156" i="10"/>
  <c r="J156" i="10"/>
  <c r="K156" i="10"/>
  <c r="L156" i="10"/>
  <c r="B157" i="10"/>
  <c r="C157" i="10"/>
  <c r="D157" i="10"/>
  <c r="E157" i="10"/>
  <c r="F157" i="10"/>
  <c r="G157" i="10"/>
  <c r="H157" i="10"/>
  <c r="I157" i="10"/>
  <c r="J157" i="10"/>
  <c r="K157" i="10"/>
  <c r="L157" i="10"/>
  <c r="B158" i="10"/>
  <c r="C158" i="10"/>
  <c r="D158" i="10"/>
  <c r="E158" i="10"/>
  <c r="F158" i="10"/>
  <c r="G158" i="10"/>
  <c r="H158" i="10"/>
  <c r="I158" i="10"/>
  <c r="J158" i="10"/>
  <c r="K158" i="10"/>
  <c r="L158" i="10"/>
  <c r="B159" i="10"/>
  <c r="C159" i="10"/>
  <c r="D159" i="10"/>
  <c r="E159" i="10"/>
  <c r="F159" i="10"/>
  <c r="G159" i="10"/>
  <c r="H159" i="10"/>
  <c r="I159" i="10"/>
  <c r="J159" i="10"/>
  <c r="K159" i="10"/>
  <c r="L159" i="10"/>
  <c r="B160" i="10"/>
  <c r="C160" i="10"/>
  <c r="D160" i="10"/>
  <c r="E160" i="10"/>
  <c r="F160" i="10"/>
  <c r="G160" i="10"/>
  <c r="H160" i="10"/>
  <c r="I160" i="10"/>
  <c r="J160" i="10"/>
  <c r="K160" i="10"/>
  <c r="L160" i="10"/>
  <c r="B161" i="10"/>
  <c r="C161" i="10"/>
  <c r="D161" i="10"/>
  <c r="E161" i="10"/>
  <c r="F161" i="10"/>
  <c r="G161" i="10"/>
  <c r="H161" i="10"/>
  <c r="I161" i="10"/>
  <c r="J161" i="10"/>
  <c r="K161" i="10"/>
  <c r="L161" i="10"/>
  <c r="B162" i="10"/>
  <c r="C162" i="10"/>
  <c r="D162" i="10"/>
  <c r="E162" i="10"/>
  <c r="F162" i="10"/>
  <c r="G162" i="10"/>
  <c r="H162" i="10"/>
  <c r="I162" i="10"/>
  <c r="J162" i="10"/>
  <c r="K162" i="10"/>
  <c r="L162" i="10"/>
  <c r="B163" i="10"/>
  <c r="C163" i="10"/>
  <c r="D163" i="10"/>
  <c r="E163" i="10"/>
  <c r="F163" i="10"/>
  <c r="G163" i="10"/>
  <c r="H163" i="10"/>
  <c r="I163" i="10"/>
  <c r="J163" i="10"/>
  <c r="K163" i="10"/>
  <c r="L163" i="10"/>
  <c r="B164" i="10"/>
  <c r="C164" i="10"/>
  <c r="D164" i="10"/>
  <c r="E164" i="10"/>
  <c r="F164" i="10"/>
  <c r="G164" i="10"/>
  <c r="H164" i="10"/>
  <c r="I164" i="10"/>
  <c r="J164" i="10"/>
  <c r="K164" i="10"/>
  <c r="L164" i="10"/>
  <c r="B165" i="10"/>
  <c r="C165" i="10"/>
  <c r="D165" i="10"/>
  <c r="E165" i="10"/>
  <c r="F165" i="10"/>
  <c r="G165" i="10"/>
  <c r="H165" i="10"/>
  <c r="I165" i="10"/>
  <c r="J165" i="10"/>
  <c r="K165" i="10"/>
  <c r="L165" i="10"/>
  <c r="B166" i="10"/>
  <c r="C166" i="10"/>
  <c r="D166" i="10"/>
  <c r="E166" i="10"/>
  <c r="F166" i="10"/>
  <c r="G166" i="10"/>
  <c r="H166" i="10"/>
  <c r="I166" i="10"/>
  <c r="J166" i="10"/>
  <c r="K166" i="10"/>
  <c r="L166" i="10"/>
  <c r="B167" i="10"/>
  <c r="C167" i="10"/>
  <c r="D167" i="10"/>
  <c r="E167" i="10"/>
  <c r="F167" i="10"/>
  <c r="G167" i="10"/>
  <c r="H167" i="10"/>
  <c r="I167" i="10"/>
  <c r="J167" i="10"/>
  <c r="K167" i="10"/>
  <c r="L167" i="10"/>
  <c r="B168" i="10"/>
  <c r="C168" i="10"/>
  <c r="D168" i="10"/>
  <c r="E168" i="10"/>
  <c r="F168" i="10"/>
  <c r="G168" i="10"/>
  <c r="H168" i="10"/>
  <c r="I168" i="10"/>
  <c r="J168" i="10"/>
  <c r="K168" i="10"/>
  <c r="L168" i="10"/>
  <c r="B169" i="10"/>
  <c r="C169" i="10"/>
  <c r="D169" i="10"/>
  <c r="E169" i="10"/>
  <c r="F169" i="10"/>
  <c r="G169" i="10"/>
  <c r="H169" i="10"/>
  <c r="I169" i="10"/>
  <c r="J169" i="10"/>
  <c r="K169" i="10"/>
  <c r="L169" i="10"/>
  <c r="B170" i="10"/>
  <c r="C170" i="10"/>
  <c r="D170" i="10"/>
  <c r="E170" i="10"/>
  <c r="F170" i="10"/>
  <c r="G170" i="10"/>
  <c r="H170" i="10"/>
  <c r="I170" i="10"/>
  <c r="J170" i="10"/>
  <c r="K170" i="10"/>
  <c r="L170" i="10"/>
  <c r="B171" i="10"/>
  <c r="C171" i="10"/>
  <c r="D171" i="10"/>
  <c r="E171" i="10"/>
  <c r="F171" i="10"/>
  <c r="G171" i="10"/>
  <c r="H171" i="10"/>
  <c r="I171" i="10"/>
  <c r="J171" i="10"/>
  <c r="K171" i="10"/>
  <c r="L171" i="10"/>
  <c r="B172" i="10"/>
  <c r="C172" i="10"/>
  <c r="D172" i="10"/>
  <c r="E172" i="10"/>
  <c r="F172" i="10"/>
  <c r="G172" i="10"/>
  <c r="H172" i="10"/>
  <c r="I172" i="10"/>
  <c r="J172" i="10"/>
  <c r="K172" i="10"/>
  <c r="L172" i="10"/>
  <c r="B173" i="10"/>
  <c r="C173" i="10"/>
  <c r="D173" i="10"/>
  <c r="E173" i="10"/>
  <c r="F173" i="10"/>
  <c r="G173" i="10"/>
  <c r="H173" i="10"/>
  <c r="I173" i="10"/>
  <c r="J173" i="10"/>
  <c r="K173" i="10"/>
  <c r="L173" i="10"/>
  <c r="B174" i="10"/>
  <c r="C174" i="10"/>
  <c r="D174" i="10"/>
  <c r="E174" i="10"/>
  <c r="F174" i="10"/>
  <c r="G174" i="10"/>
  <c r="H174" i="10"/>
  <c r="I174" i="10"/>
  <c r="J174" i="10"/>
  <c r="K174" i="10"/>
  <c r="L174" i="10"/>
  <c r="B175" i="10"/>
  <c r="C175" i="10"/>
  <c r="D175" i="10"/>
  <c r="E175" i="10"/>
  <c r="F175" i="10"/>
  <c r="G175" i="10"/>
  <c r="H175" i="10"/>
  <c r="I175" i="10"/>
  <c r="J175" i="10"/>
  <c r="K175" i="10"/>
  <c r="L175" i="10"/>
  <c r="B176" i="10"/>
  <c r="C176" i="10"/>
  <c r="D176" i="10"/>
  <c r="E176" i="10"/>
  <c r="F176" i="10"/>
  <c r="G176" i="10"/>
  <c r="H176" i="10"/>
  <c r="I176" i="10"/>
  <c r="J176" i="10"/>
  <c r="K176" i="10"/>
  <c r="L176" i="10"/>
  <c r="B177" i="10"/>
  <c r="C177" i="10"/>
  <c r="D177" i="10"/>
  <c r="E177" i="10"/>
  <c r="F177" i="10"/>
  <c r="G177" i="10"/>
  <c r="H177" i="10"/>
  <c r="I177" i="10"/>
  <c r="J177" i="10"/>
  <c r="K177" i="10"/>
  <c r="L177" i="10"/>
  <c r="B178" i="10"/>
  <c r="C178" i="10"/>
  <c r="D178" i="10"/>
  <c r="E178" i="10"/>
  <c r="F178" i="10"/>
  <c r="G178" i="10"/>
  <c r="H178" i="10"/>
  <c r="I178" i="10"/>
  <c r="J178" i="10"/>
  <c r="K178" i="10"/>
  <c r="L178" i="10"/>
  <c r="B179" i="10"/>
  <c r="C179" i="10"/>
  <c r="D179" i="10"/>
  <c r="E179" i="10"/>
  <c r="F179" i="10"/>
  <c r="G179" i="10"/>
  <c r="H179" i="10"/>
  <c r="I179" i="10"/>
  <c r="J179" i="10"/>
  <c r="K179" i="10"/>
  <c r="L179" i="10"/>
  <c r="B180" i="10"/>
  <c r="C180" i="10"/>
  <c r="D180" i="10"/>
  <c r="E180" i="10"/>
  <c r="F180" i="10"/>
  <c r="G180" i="10"/>
  <c r="H180" i="10"/>
  <c r="I180" i="10"/>
  <c r="J180" i="10"/>
  <c r="K180" i="10"/>
  <c r="L180" i="10"/>
  <c r="B181" i="10"/>
  <c r="C181" i="10"/>
  <c r="D181" i="10"/>
  <c r="E181" i="10"/>
  <c r="F181" i="10"/>
  <c r="G181" i="10"/>
  <c r="H181" i="10"/>
  <c r="I181" i="10"/>
  <c r="J181" i="10"/>
  <c r="K181" i="10"/>
  <c r="L181" i="10"/>
  <c r="B182" i="10"/>
  <c r="C182" i="10"/>
  <c r="D182" i="10"/>
  <c r="E182" i="10"/>
  <c r="F182" i="10"/>
  <c r="G182" i="10"/>
  <c r="H182" i="10"/>
  <c r="I182" i="10"/>
  <c r="J182" i="10"/>
  <c r="K182" i="10"/>
  <c r="L182" i="10"/>
  <c r="B183" i="10"/>
  <c r="C183" i="10"/>
  <c r="D183" i="10"/>
  <c r="E183" i="10"/>
  <c r="F183" i="10"/>
  <c r="G183" i="10"/>
  <c r="H183" i="10"/>
  <c r="I183" i="10"/>
  <c r="J183" i="10"/>
  <c r="K183" i="10"/>
  <c r="L183" i="10"/>
  <c r="B184" i="10"/>
  <c r="C184" i="10"/>
  <c r="D184" i="10"/>
  <c r="E184" i="10"/>
  <c r="F184" i="10"/>
  <c r="G184" i="10"/>
  <c r="H184" i="10"/>
  <c r="I184" i="10"/>
  <c r="J184" i="10"/>
  <c r="K184" i="10"/>
  <c r="L184" i="10"/>
  <c r="B185" i="10"/>
  <c r="C185" i="10"/>
  <c r="D185" i="10"/>
  <c r="E185" i="10"/>
  <c r="F185" i="10"/>
  <c r="G185" i="10"/>
  <c r="H185" i="10"/>
  <c r="I185" i="10"/>
  <c r="J185" i="10"/>
  <c r="K185" i="10"/>
  <c r="L185" i="10"/>
  <c r="B186" i="10"/>
  <c r="C186" i="10"/>
  <c r="D186" i="10"/>
  <c r="E186" i="10"/>
  <c r="F186" i="10"/>
  <c r="G186" i="10"/>
  <c r="H186" i="10"/>
  <c r="I186" i="10"/>
  <c r="J186" i="10"/>
  <c r="K186" i="10"/>
  <c r="L186" i="10"/>
  <c r="B187" i="10"/>
  <c r="C187" i="10"/>
  <c r="D187" i="10"/>
  <c r="E187" i="10"/>
  <c r="F187" i="10"/>
  <c r="G187" i="10"/>
  <c r="H187" i="10"/>
  <c r="I187" i="10"/>
  <c r="J187" i="10"/>
  <c r="K187" i="10"/>
  <c r="L187" i="10"/>
  <c r="B188" i="10"/>
  <c r="C188" i="10"/>
  <c r="D188" i="10"/>
  <c r="E188" i="10"/>
  <c r="F188" i="10"/>
  <c r="G188" i="10"/>
  <c r="H188" i="10"/>
  <c r="I188" i="10"/>
  <c r="J188" i="10"/>
  <c r="K188" i="10"/>
  <c r="L188" i="10"/>
  <c r="B189" i="10"/>
  <c r="C189" i="10"/>
  <c r="D189" i="10"/>
  <c r="E189" i="10"/>
  <c r="F189" i="10"/>
  <c r="G189" i="10"/>
  <c r="H189" i="10"/>
  <c r="I189" i="10"/>
  <c r="J189" i="10"/>
  <c r="K189" i="10"/>
  <c r="L189" i="10"/>
  <c r="B190" i="10"/>
  <c r="C190" i="10"/>
  <c r="D190" i="10"/>
  <c r="E190" i="10"/>
  <c r="F190" i="10"/>
  <c r="G190" i="10"/>
  <c r="H190" i="10"/>
  <c r="I190" i="10"/>
  <c r="J190" i="10"/>
  <c r="K190" i="10"/>
  <c r="L190" i="10"/>
  <c r="B191" i="10"/>
  <c r="C191" i="10"/>
  <c r="D191" i="10"/>
  <c r="E191" i="10"/>
  <c r="F191" i="10"/>
  <c r="G191" i="10"/>
  <c r="H191" i="10"/>
  <c r="I191" i="10"/>
  <c r="J191" i="10"/>
  <c r="K191" i="10"/>
  <c r="L191" i="10"/>
  <c r="B192" i="10"/>
  <c r="C192" i="10"/>
  <c r="D192" i="10"/>
  <c r="E192" i="10"/>
  <c r="F192" i="10"/>
  <c r="G192" i="10"/>
  <c r="H192" i="10"/>
  <c r="I192" i="10"/>
  <c r="J192" i="10"/>
  <c r="K192" i="10"/>
  <c r="L192" i="10"/>
  <c r="B193" i="10"/>
  <c r="C193" i="10"/>
  <c r="D193" i="10"/>
  <c r="E193" i="10"/>
  <c r="F193" i="10"/>
  <c r="G193" i="10"/>
  <c r="H193" i="10"/>
  <c r="I193" i="10"/>
  <c r="J193" i="10"/>
  <c r="K193" i="10"/>
  <c r="L193" i="10"/>
  <c r="P176" i="7"/>
  <c r="O169" i="7"/>
  <c r="P156" i="7"/>
  <c r="P164" i="7"/>
  <c r="O161" i="7"/>
  <c r="P160" i="7"/>
  <c r="O153" i="7"/>
  <c r="O177" i="7"/>
  <c r="O157" i="7"/>
  <c r="P172" i="7"/>
  <c r="O165" i="7"/>
  <c r="O168" i="7"/>
  <c r="O61" i="7"/>
  <c r="O173" i="7"/>
  <c r="P168" i="7"/>
  <c r="O176" i="7"/>
  <c r="O160" i="7"/>
  <c r="P157" i="7"/>
  <c r="O121" i="7"/>
  <c r="P116" i="7"/>
  <c r="O145" i="7"/>
  <c r="P80" i="7"/>
  <c r="P25" i="7"/>
  <c r="P92" i="7"/>
  <c r="P36" i="7"/>
  <c r="O105" i="7"/>
  <c r="O53" i="7"/>
  <c r="P44" i="7"/>
  <c r="O41" i="7"/>
  <c r="P140" i="7"/>
  <c r="O117" i="7"/>
  <c r="P60" i="7"/>
  <c r="O25" i="7"/>
  <c r="O133" i="7"/>
  <c r="O101" i="7"/>
  <c r="O68" i="7"/>
  <c r="O45" i="7"/>
  <c r="P148" i="7"/>
  <c r="O141" i="7"/>
  <c r="O93" i="7"/>
  <c r="P76" i="7"/>
  <c r="P72" i="7"/>
  <c r="O49" i="7"/>
  <c r="O37" i="7"/>
  <c r="O89" i="7"/>
  <c r="O42" i="7"/>
  <c r="O28" i="7"/>
  <c r="P28" i="7"/>
  <c r="P108" i="7"/>
  <c r="O74" i="7"/>
  <c r="O70" i="7"/>
  <c r="O30" i="7"/>
  <c r="O137" i="7"/>
  <c r="P136" i="7"/>
  <c r="O125" i="7"/>
  <c r="O64" i="7"/>
  <c r="P61" i="7"/>
  <c r="O69" i="7"/>
  <c r="P32" i="7"/>
  <c r="O149" i="7"/>
  <c r="O113" i="7"/>
  <c r="P112" i="7"/>
  <c r="O83" i="7"/>
  <c r="P81" i="7"/>
  <c r="O56" i="7"/>
  <c r="P56" i="7"/>
  <c r="P53" i="7"/>
  <c r="O51" i="7"/>
  <c r="P49" i="7"/>
  <c r="O47" i="7"/>
  <c r="O39" i="7"/>
  <c r="P37" i="7"/>
  <c r="P132" i="7"/>
  <c r="O129" i="7"/>
  <c r="P124" i="7"/>
  <c r="P100" i="7"/>
  <c r="O97" i="7"/>
  <c r="O88" i="7"/>
  <c r="P88" i="7"/>
  <c r="O57" i="7"/>
  <c r="O144" i="7"/>
  <c r="O120" i="7"/>
  <c r="O104" i="7"/>
  <c r="P101" i="7"/>
  <c r="O96" i="7"/>
  <c r="O84" i="7"/>
  <c r="O79" i="7"/>
  <c r="P77" i="7"/>
  <c r="P68" i="7"/>
  <c r="O66" i="7"/>
  <c r="P64" i="7"/>
  <c r="O62" i="7"/>
  <c r="O59" i="7"/>
  <c r="O54" i="7"/>
  <c r="O52" i="7"/>
  <c r="O48" i="7"/>
  <c r="P45" i="7"/>
  <c r="O40" i="7"/>
  <c r="O35" i="7"/>
  <c r="O33" i="7"/>
  <c r="P33" i="7"/>
  <c r="O26" i="7"/>
  <c r="O152" i="7"/>
  <c r="P149" i="7"/>
  <c r="P144" i="7"/>
  <c r="O128" i="7"/>
  <c r="P125" i="7"/>
  <c r="P120" i="7"/>
  <c r="O109" i="7"/>
  <c r="P104" i="7"/>
  <c r="O82" i="7"/>
  <c r="O80" i="7"/>
  <c r="O75" i="7"/>
  <c r="O73" i="7"/>
  <c r="P73" i="7"/>
  <c r="O71" i="7"/>
  <c r="O60" i="7"/>
  <c r="P57" i="7"/>
  <c r="P52" i="7"/>
  <c r="O50" i="7"/>
  <c r="P48" i="7"/>
  <c r="O46" i="7"/>
  <c r="O43" i="7"/>
  <c r="O38" i="7"/>
  <c r="O36" i="7"/>
  <c r="O31" i="7"/>
  <c r="O29" i="7"/>
  <c r="P29" i="7"/>
  <c r="P152" i="7"/>
  <c r="O136" i="7"/>
  <c r="P133" i="7"/>
  <c r="P128" i="7"/>
  <c r="O112" i="7"/>
  <c r="P96" i="7"/>
  <c r="P85" i="7"/>
  <c r="P84" i="7"/>
  <c r="O78" i="7"/>
  <c r="O76" i="7"/>
  <c r="O72" i="7"/>
  <c r="P69" i="7"/>
  <c r="O67" i="7"/>
  <c r="O65" i="7"/>
  <c r="P65" i="7"/>
  <c r="O63" i="7"/>
  <c r="O58" i="7"/>
  <c r="O55" i="7"/>
  <c r="O44" i="7"/>
  <c r="P41" i="7"/>
  <c r="P40" i="7"/>
  <c r="O34" i="7"/>
  <c r="O32" i="7"/>
  <c r="O27" i="7"/>
  <c r="O171" i="7"/>
  <c r="P171" i="7"/>
  <c r="O166" i="7"/>
  <c r="P166" i="7"/>
  <c r="O163" i="7"/>
  <c r="P163" i="7"/>
  <c r="O158" i="7"/>
  <c r="P158" i="7"/>
  <c r="O155" i="7"/>
  <c r="P155" i="7"/>
  <c r="O150" i="7"/>
  <c r="P150" i="7"/>
  <c r="O147" i="7"/>
  <c r="P147" i="7"/>
  <c r="O142" i="7"/>
  <c r="P142" i="7"/>
  <c r="O139" i="7"/>
  <c r="P139" i="7"/>
  <c r="O134" i="7"/>
  <c r="P134" i="7"/>
  <c r="O131" i="7"/>
  <c r="P131" i="7"/>
  <c r="O126" i="7"/>
  <c r="P126" i="7"/>
  <c r="O123" i="7"/>
  <c r="P123" i="7"/>
  <c r="O118" i="7"/>
  <c r="P118" i="7"/>
  <c r="O115" i="7"/>
  <c r="P115" i="7"/>
  <c r="O110" i="7"/>
  <c r="P110" i="7"/>
  <c r="O107" i="7"/>
  <c r="P107" i="7"/>
  <c r="O102" i="7"/>
  <c r="P102" i="7"/>
  <c r="O99" i="7"/>
  <c r="P99" i="7"/>
  <c r="O94" i="7"/>
  <c r="P94" i="7"/>
  <c r="O91" i="7"/>
  <c r="P91" i="7"/>
  <c r="O86" i="7"/>
  <c r="P117" i="7"/>
  <c r="P109" i="7"/>
  <c r="P93" i="7"/>
  <c r="O179" i="7"/>
  <c r="P179" i="7"/>
  <c r="O174" i="7"/>
  <c r="P174" i="7"/>
  <c r="P177" i="7"/>
  <c r="O172" i="7"/>
  <c r="P169" i="7"/>
  <c r="O164" i="7"/>
  <c r="P161" i="7"/>
  <c r="O156" i="7"/>
  <c r="P153" i="7"/>
  <c r="O148" i="7"/>
  <c r="P145" i="7"/>
  <c r="O140" i="7"/>
  <c r="P137" i="7"/>
  <c r="O132" i="7"/>
  <c r="P129" i="7"/>
  <c r="O124" i="7"/>
  <c r="P121" i="7"/>
  <c r="O116" i="7"/>
  <c r="P113" i="7"/>
  <c r="O108" i="7"/>
  <c r="P105" i="7"/>
  <c r="O100" i="7"/>
  <c r="P97" i="7"/>
  <c r="O92" i="7"/>
  <c r="P89" i="7"/>
  <c r="P173" i="7"/>
  <c r="P165" i="7"/>
  <c r="P141" i="7"/>
  <c r="O178" i="7"/>
  <c r="P178" i="7"/>
  <c r="O175" i="7"/>
  <c r="P175" i="7"/>
  <c r="O170" i="7"/>
  <c r="P170" i="7"/>
  <c r="O167" i="7"/>
  <c r="P167" i="7"/>
  <c r="O162" i="7"/>
  <c r="P162" i="7"/>
  <c r="O159" i="7"/>
  <c r="P159" i="7"/>
  <c r="O154" i="7"/>
  <c r="P154" i="7"/>
  <c r="O151" i="7"/>
  <c r="P151" i="7"/>
  <c r="O146" i="7"/>
  <c r="P146" i="7"/>
  <c r="O143" i="7"/>
  <c r="P143" i="7"/>
  <c r="O138" i="7"/>
  <c r="P138" i="7"/>
  <c r="O135" i="7"/>
  <c r="P135" i="7"/>
  <c r="O130" i="7"/>
  <c r="P130" i="7"/>
  <c r="O127" i="7"/>
  <c r="P127" i="7"/>
  <c r="O122" i="7"/>
  <c r="P122" i="7"/>
  <c r="O119" i="7"/>
  <c r="P119" i="7"/>
  <c r="O114" i="7"/>
  <c r="P114" i="7"/>
  <c r="O111" i="7"/>
  <c r="P111" i="7"/>
  <c r="O106" i="7"/>
  <c r="P106" i="7"/>
  <c r="O103" i="7"/>
  <c r="P103" i="7"/>
  <c r="O98" i="7"/>
  <c r="P98" i="7"/>
  <c r="O95" i="7"/>
  <c r="P95" i="7"/>
  <c r="O90" i="7"/>
  <c r="P90" i="7"/>
  <c r="O87" i="7"/>
  <c r="P87" i="7"/>
  <c r="P83" i="7"/>
  <c r="P79" i="7"/>
  <c r="P75" i="7"/>
  <c r="P71" i="7"/>
  <c r="P67" i="7"/>
  <c r="P63" i="7"/>
  <c r="P59" i="7"/>
  <c r="P55" i="7"/>
  <c r="P51" i="7"/>
  <c r="P47" i="7"/>
  <c r="P43" i="7"/>
  <c r="P39" i="7"/>
  <c r="P35" i="7"/>
  <c r="P31" i="7"/>
  <c r="P27" i="7"/>
  <c r="O85" i="7"/>
  <c r="O81" i="7"/>
  <c r="O77" i="7"/>
  <c r="P86" i="7"/>
  <c r="P82" i="7"/>
  <c r="P78" i="7"/>
  <c r="P74" i="7"/>
  <c r="P70" i="7"/>
  <c r="P66" i="7"/>
  <c r="P62" i="7"/>
  <c r="P58" i="7"/>
  <c r="P54" i="7"/>
  <c r="P50" i="7"/>
  <c r="P46" i="7"/>
  <c r="P42" i="7"/>
  <c r="P38" i="7"/>
  <c r="P34" i="7"/>
  <c r="P30" i="7"/>
  <c r="P26" i="7"/>
  <c r="B180" i="7"/>
  <c r="C180" i="7"/>
  <c r="D180" i="7"/>
  <c r="E180" i="7"/>
  <c r="F180" i="7"/>
  <c r="G180" i="7"/>
  <c r="H180" i="7"/>
  <c r="I180" i="7"/>
  <c r="J180" i="7"/>
  <c r="K180" i="7"/>
  <c r="L180" i="7"/>
  <c r="B181" i="7"/>
  <c r="C181" i="7"/>
  <c r="D181" i="7"/>
  <c r="E181" i="7"/>
  <c r="F181" i="7"/>
  <c r="G181" i="7"/>
  <c r="H181" i="7"/>
  <c r="I181" i="7"/>
  <c r="J181" i="7"/>
  <c r="K181" i="7"/>
  <c r="L181" i="7"/>
  <c r="B182" i="7"/>
  <c r="C182" i="7"/>
  <c r="D182" i="7"/>
  <c r="E182" i="7"/>
  <c r="F182" i="7"/>
  <c r="G182" i="7"/>
  <c r="H182" i="7"/>
  <c r="I182" i="7"/>
  <c r="J182" i="7"/>
  <c r="K182" i="7"/>
  <c r="L182" i="7"/>
  <c r="B183" i="7"/>
  <c r="C183" i="7"/>
  <c r="D183" i="7"/>
  <c r="E183" i="7"/>
  <c r="F183" i="7"/>
  <c r="G183" i="7"/>
  <c r="H183" i="7"/>
  <c r="I183" i="7"/>
  <c r="J183" i="7"/>
  <c r="K183" i="7"/>
  <c r="L183" i="7"/>
  <c r="B184" i="7"/>
  <c r="C184" i="7"/>
  <c r="D184" i="7"/>
  <c r="E184" i="7"/>
  <c r="F184" i="7"/>
  <c r="G184" i="7"/>
  <c r="H184" i="7"/>
  <c r="I184" i="7"/>
  <c r="J184" i="7"/>
  <c r="K184" i="7"/>
  <c r="L184" i="7"/>
  <c r="B185" i="7"/>
  <c r="C185" i="7"/>
  <c r="D185" i="7"/>
  <c r="E185" i="7"/>
  <c r="F185" i="7"/>
  <c r="G185" i="7"/>
  <c r="H185" i="7"/>
  <c r="I185" i="7"/>
  <c r="J185" i="7"/>
  <c r="K185" i="7"/>
  <c r="L185" i="7"/>
  <c r="B186" i="7"/>
  <c r="C186" i="7"/>
  <c r="D186" i="7"/>
  <c r="E186" i="7"/>
  <c r="F186" i="7"/>
  <c r="G186" i="7"/>
  <c r="H186" i="7"/>
  <c r="I186" i="7"/>
  <c r="J186" i="7"/>
  <c r="K186" i="7"/>
  <c r="L186" i="7"/>
  <c r="B194" i="10"/>
  <c r="C194" i="10"/>
  <c r="D194" i="10"/>
  <c r="E194" i="10"/>
  <c r="F194" i="10"/>
  <c r="G194" i="10"/>
  <c r="H194" i="10"/>
  <c r="I194" i="10"/>
  <c r="J194" i="10"/>
  <c r="K194" i="10"/>
  <c r="L194" i="10"/>
  <c r="B195" i="10"/>
  <c r="C195" i="10"/>
  <c r="D195" i="10"/>
  <c r="E195" i="10"/>
  <c r="F195" i="10"/>
  <c r="G195" i="10"/>
  <c r="H195" i="10"/>
  <c r="I195" i="10"/>
  <c r="J195" i="10"/>
  <c r="K195" i="10"/>
  <c r="L195" i="10"/>
  <c r="B196" i="10"/>
  <c r="C196" i="10"/>
  <c r="D196" i="10"/>
  <c r="E196" i="10"/>
  <c r="F196" i="10"/>
  <c r="G196" i="10"/>
  <c r="H196" i="10"/>
  <c r="I196" i="10"/>
  <c r="J196" i="10"/>
  <c r="K196" i="10"/>
  <c r="L196" i="10"/>
  <c r="B197" i="10"/>
  <c r="C197" i="10"/>
  <c r="D197" i="10"/>
  <c r="E197" i="10"/>
  <c r="F197" i="10"/>
  <c r="G197" i="10"/>
  <c r="H197" i="10"/>
  <c r="I197" i="10"/>
  <c r="J197" i="10"/>
  <c r="K197" i="10"/>
  <c r="L197" i="10"/>
  <c r="B198" i="10"/>
  <c r="C198" i="10"/>
  <c r="D198" i="10"/>
  <c r="E198" i="10"/>
  <c r="F198" i="10"/>
  <c r="G198" i="10"/>
  <c r="H198" i="10"/>
  <c r="I198" i="10"/>
  <c r="J198" i="10"/>
  <c r="K198" i="10"/>
  <c r="L198" i="10"/>
  <c r="B199" i="10"/>
  <c r="C199" i="10"/>
  <c r="D199" i="10"/>
  <c r="E199" i="10"/>
  <c r="F199" i="10"/>
  <c r="G199" i="10"/>
  <c r="H199" i="10"/>
  <c r="I199" i="10"/>
  <c r="J199" i="10"/>
  <c r="K199" i="10"/>
  <c r="L199" i="10"/>
  <c r="B200" i="10"/>
  <c r="C200" i="10"/>
  <c r="D200" i="10"/>
  <c r="E200" i="10"/>
  <c r="F200" i="10"/>
  <c r="G200" i="10"/>
  <c r="H200" i="10"/>
  <c r="I200" i="10"/>
  <c r="J200" i="10"/>
  <c r="K200" i="10"/>
  <c r="L200" i="10"/>
  <c r="B201" i="10"/>
  <c r="C201" i="10"/>
  <c r="D201" i="10"/>
  <c r="E201" i="10"/>
  <c r="F201" i="10"/>
  <c r="G201" i="10"/>
  <c r="H201" i="10"/>
  <c r="I201" i="10"/>
  <c r="J201" i="10"/>
  <c r="K201" i="10"/>
  <c r="L201" i="10"/>
  <c r="B202" i="10"/>
  <c r="C202" i="10"/>
  <c r="D202" i="10"/>
  <c r="E202" i="10"/>
  <c r="F202" i="10"/>
  <c r="G202" i="10"/>
  <c r="H202" i="10"/>
  <c r="I202" i="10"/>
  <c r="J202" i="10"/>
  <c r="K202" i="10"/>
  <c r="L202" i="10"/>
  <c r="B203" i="10"/>
  <c r="C203" i="10"/>
  <c r="D203" i="10"/>
  <c r="E203" i="10"/>
  <c r="F203" i="10"/>
  <c r="G203" i="10"/>
  <c r="H203" i="10"/>
  <c r="I203" i="10"/>
  <c r="J203" i="10"/>
  <c r="K203" i="10"/>
  <c r="L203" i="10"/>
  <c r="B204" i="10"/>
  <c r="C204" i="10"/>
  <c r="D204" i="10"/>
  <c r="E204" i="10"/>
  <c r="F204" i="10"/>
  <c r="G204" i="10"/>
  <c r="H204" i="10"/>
  <c r="I204" i="10"/>
  <c r="J204" i="10"/>
  <c r="K204" i="10"/>
  <c r="L204" i="10"/>
  <c r="B205" i="10"/>
  <c r="C205" i="10"/>
  <c r="D205" i="10"/>
  <c r="E205" i="10"/>
  <c r="F205" i="10"/>
  <c r="G205" i="10"/>
  <c r="H205" i="10"/>
  <c r="I205" i="10"/>
  <c r="J205" i="10"/>
  <c r="K205" i="10"/>
  <c r="L205" i="10"/>
  <c r="B206" i="10"/>
  <c r="C206" i="10"/>
  <c r="D206" i="10"/>
  <c r="E206" i="10"/>
  <c r="F206" i="10"/>
  <c r="G206" i="10"/>
  <c r="H206" i="10"/>
  <c r="I206" i="10"/>
  <c r="J206" i="10"/>
  <c r="K206" i="10"/>
  <c r="L206" i="10"/>
  <c r="B207" i="10"/>
  <c r="C207" i="10"/>
  <c r="D207" i="10"/>
  <c r="E207" i="10"/>
  <c r="F207" i="10"/>
  <c r="G207" i="10"/>
  <c r="H207" i="10"/>
  <c r="I207" i="10"/>
  <c r="J207" i="10"/>
  <c r="K207" i="10"/>
  <c r="L207" i="10"/>
  <c r="B208" i="10"/>
  <c r="C208" i="10"/>
  <c r="D208" i="10"/>
  <c r="E208" i="10"/>
  <c r="F208" i="10"/>
  <c r="G208" i="10"/>
  <c r="H208" i="10"/>
  <c r="I208" i="10"/>
  <c r="J208" i="10"/>
  <c r="K208" i="10"/>
  <c r="L208" i="10"/>
  <c r="B209" i="10"/>
  <c r="C209" i="10"/>
  <c r="D209" i="10"/>
  <c r="E209" i="10"/>
  <c r="F209" i="10"/>
  <c r="G209" i="10"/>
  <c r="H209" i="10"/>
  <c r="I209" i="10"/>
  <c r="J209" i="10"/>
  <c r="K209" i="10"/>
  <c r="L209" i="10"/>
  <c r="B210" i="10"/>
  <c r="C210" i="10"/>
  <c r="D210" i="10"/>
  <c r="E210" i="10"/>
  <c r="F210" i="10"/>
  <c r="G210" i="10"/>
  <c r="H210" i="10"/>
  <c r="I210" i="10"/>
  <c r="J210" i="10"/>
  <c r="K210" i="10"/>
  <c r="L210" i="10"/>
  <c r="B211" i="10"/>
  <c r="C211" i="10"/>
  <c r="D211" i="10"/>
  <c r="E211" i="10"/>
  <c r="F211" i="10"/>
  <c r="G211" i="10"/>
  <c r="H211" i="10"/>
  <c r="I211" i="10"/>
  <c r="J211" i="10"/>
  <c r="K211" i="10"/>
  <c r="L211" i="10"/>
  <c r="B212" i="10"/>
  <c r="C212" i="10"/>
  <c r="D212" i="10"/>
  <c r="E212" i="10"/>
  <c r="F212" i="10"/>
  <c r="G212" i="10"/>
  <c r="H212" i="10"/>
  <c r="I212" i="10"/>
  <c r="J212" i="10"/>
  <c r="K212" i="10"/>
  <c r="L212" i="10"/>
  <c r="B213" i="10"/>
  <c r="C213" i="10"/>
  <c r="D213" i="10"/>
  <c r="E213" i="10"/>
  <c r="F213" i="10"/>
  <c r="G213" i="10"/>
  <c r="H213" i="10"/>
  <c r="I213" i="10"/>
  <c r="J213" i="10"/>
  <c r="K213" i="10"/>
  <c r="L213" i="10"/>
  <c r="B214" i="10"/>
  <c r="C214" i="10"/>
  <c r="D214" i="10"/>
  <c r="E214" i="10"/>
  <c r="F214" i="10"/>
  <c r="G214" i="10"/>
  <c r="H214" i="10"/>
  <c r="I214" i="10"/>
  <c r="J214" i="10"/>
  <c r="K214" i="10"/>
  <c r="L214" i="10"/>
  <c r="B215" i="10"/>
  <c r="C215" i="10"/>
  <c r="D215" i="10"/>
  <c r="E215" i="10"/>
  <c r="F215" i="10"/>
  <c r="G215" i="10"/>
  <c r="H215" i="10"/>
  <c r="I215" i="10"/>
  <c r="J215" i="10"/>
  <c r="K215" i="10"/>
  <c r="L215" i="10"/>
  <c r="B216" i="10"/>
  <c r="C216" i="10"/>
  <c r="D216" i="10"/>
  <c r="E216" i="10"/>
  <c r="F216" i="10"/>
  <c r="G216" i="10"/>
  <c r="H216" i="10"/>
  <c r="I216" i="10"/>
  <c r="J216" i="10"/>
  <c r="K216" i="10"/>
  <c r="L216" i="10"/>
  <c r="B217" i="10"/>
  <c r="C217" i="10"/>
  <c r="D217" i="10"/>
  <c r="E217" i="10"/>
  <c r="F217" i="10"/>
  <c r="G217" i="10"/>
  <c r="H217" i="10"/>
  <c r="I217" i="10"/>
  <c r="J217" i="10"/>
  <c r="K217" i="10"/>
  <c r="L217" i="10"/>
  <c r="B218" i="10"/>
  <c r="C218" i="10"/>
  <c r="D218" i="10"/>
  <c r="E218" i="10"/>
  <c r="F218" i="10"/>
  <c r="G218" i="10"/>
  <c r="H218" i="10"/>
  <c r="I218" i="10"/>
  <c r="J218" i="10"/>
  <c r="K218" i="10"/>
  <c r="L218" i="10"/>
  <c r="B219" i="10"/>
  <c r="C219" i="10"/>
  <c r="D219" i="10"/>
  <c r="E219" i="10"/>
  <c r="F219" i="10"/>
  <c r="G219" i="10"/>
  <c r="H219" i="10"/>
  <c r="I219" i="10"/>
  <c r="J219" i="10"/>
  <c r="K219" i="10"/>
  <c r="L219" i="10"/>
  <c r="B220" i="10"/>
  <c r="C220" i="10"/>
  <c r="D220" i="10"/>
  <c r="E220" i="10"/>
  <c r="F220" i="10"/>
  <c r="G220" i="10"/>
  <c r="H220" i="10"/>
  <c r="I220" i="10"/>
  <c r="J220" i="10"/>
  <c r="K220" i="10"/>
  <c r="L220" i="10"/>
  <c r="B221" i="10"/>
  <c r="C221" i="10"/>
  <c r="D221" i="10"/>
  <c r="E221" i="10"/>
  <c r="F221" i="10"/>
  <c r="G221" i="10"/>
  <c r="H221" i="10"/>
  <c r="I221" i="10"/>
  <c r="J221" i="10"/>
  <c r="K221" i="10"/>
  <c r="L221" i="10"/>
  <c r="B222" i="10"/>
  <c r="C222" i="10"/>
  <c r="D222" i="10"/>
  <c r="E222" i="10"/>
  <c r="F222" i="10"/>
  <c r="G222" i="10"/>
  <c r="H222" i="10"/>
  <c r="I222" i="10"/>
  <c r="J222" i="10"/>
  <c r="K222" i="10"/>
  <c r="L222" i="10"/>
  <c r="B223" i="10"/>
  <c r="C223" i="10"/>
  <c r="D223" i="10"/>
  <c r="E223" i="10"/>
  <c r="F223" i="10"/>
  <c r="G223" i="10"/>
  <c r="H223" i="10"/>
  <c r="I223" i="10"/>
  <c r="J223" i="10"/>
  <c r="K223" i="10"/>
  <c r="L223" i="10"/>
  <c r="B224" i="10"/>
  <c r="C224" i="10"/>
  <c r="D224" i="10"/>
  <c r="E224" i="10"/>
  <c r="F224" i="10"/>
  <c r="G224" i="10"/>
  <c r="H224" i="10"/>
  <c r="I224" i="10"/>
  <c r="J224" i="10"/>
  <c r="K224" i="10"/>
  <c r="L224" i="10"/>
  <c r="B225" i="10"/>
  <c r="C225" i="10"/>
  <c r="D225" i="10"/>
  <c r="E225" i="10"/>
  <c r="F225" i="10"/>
  <c r="G225" i="10"/>
  <c r="H225" i="10"/>
  <c r="I225" i="10"/>
  <c r="J225" i="10"/>
  <c r="K225" i="10"/>
  <c r="L225" i="10"/>
  <c r="B226" i="10"/>
  <c r="C226" i="10"/>
  <c r="D226" i="10"/>
  <c r="E226" i="10"/>
  <c r="F226" i="10"/>
  <c r="G226" i="10"/>
  <c r="H226" i="10"/>
  <c r="I226" i="10"/>
  <c r="J226" i="10"/>
  <c r="K226" i="10"/>
  <c r="L226" i="10"/>
  <c r="B227" i="10"/>
  <c r="C227" i="10"/>
  <c r="D227" i="10"/>
  <c r="E227" i="10"/>
  <c r="F227" i="10"/>
  <c r="G227" i="10"/>
  <c r="H227" i="10"/>
  <c r="I227" i="10"/>
  <c r="J227" i="10"/>
  <c r="K227" i="10"/>
  <c r="L227" i="10"/>
  <c r="B228" i="10"/>
  <c r="C228" i="10"/>
  <c r="D228" i="10"/>
  <c r="E228" i="10"/>
  <c r="F228" i="10"/>
  <c r="G228" i="10"/>
  <c r="H228" i="10"/>
  <c r="I228" i="10"/>
  <c r="J228" i="10"/>
  <c r="K228" i="10"/>
  <c r="L228" i="10"/>
  <c r="B229" i="10"/>
  <c r="C229" i="10"/>
  <c r="D229" i="10"/>
  <c r="E229" i="10"/>
  <c r="F229" i="10"/>
  <c r="G229" i="10"/>
  <c r="H229" i="10"/>
  <c r="I229" i="10"/>
  <c r="J229" i="10"/>
  <c r="K229" i="10"/>
  <c r="L229" i="10"/>
  <c r="B230" i="10"/>
  <c r="C230" i="10"/>
  <c r="D230" i="10"/>
  <c r="E230" i="10"/>
  <c r="F230" i="10"/>
  <c r="G230" i="10"/>
  <c r="H230" i="10"/>
  <c r="I230" i="10"/>
  <c r="J230" i="10"/>
  <c r="K230" i="10"/>
  <c r="L230" i="10"/>
  <c r="B231" i="10"/>
  <c r="C231" i="10"/>
  <c r="D231" i="10"/>
  <c r="E231" i="10"/>
  <c r="F231" i="10"/>
  <c r="G231" i="10"/>
  <c r="H231" i="10"/>
  <c r="I231" i="10"/>
  <c r="J231" i="10"/>
  <c r="K231" i="10"/>
  <c r="L231" i="10"/>
  <c r="B232" i="10"/>
  <c r="C232" i="10"/>
  <c r="D232" i="10"/>
  <c r="E232" i="10"/>
  <c r="F232" i="10"/>
  <c r="G232" i="10"/>
  <c r="H232" i="10"/>
  <c r="I232" i="10"/>
  <c r="J232" i="10"/>
  <c r="K232" i="10"/>
  <c r="L232" i="10"/>
  <c r="B233" i="10"/>
  <c r="C233" i="10"/>
  <c r="D233" i="10"/>
  <c r="E233" i="10"/>
  <c r="F233" i="10"/>
  <c r="G233" i="10"/>
  <c r="H233" i="10"/>
  <c r="I233" i="10"/>
  <c r="J233" i="10"/>
  <c r="K233" i="10"/>
  <c r="L233" i="10"/>
  <c r="B234" i="10"/>
  <c r="C234" i="10"/>
  <c r="D234" i="10"/>
  <c r="E234" i="10"/>
  <c r="F234" i="10"/>
  <c r="G234" i="10"/>
  <c r="H234" i="10"/>
  <c r="I234" i="10"/>
  <c r="J234" i="10"/>
  <c r="K234" i="10"/>
  <c r="L234" i="10"/>
  <c r="B235" i="10"/>
  <c r="C235" i="10"/>
  <c r="D235" i="10"/>
  <c r="E235" i="10"/>
  <c r="F235" i="10"/>
  <c r="G235" i="10"/>
  <c r="H235" i="10"/>
  <c r="I235" i="10"/>
  <c r="J235" i="10"/>
  <c r="K235" i="10"/>
  <c r="L235" i="10"/>
  <c r="B236" i="10"/>
  <c r="C236" i="10"/>
  <c r="D236" i="10"/>
  <c r="E236" i="10"/>
  <c r="F236" i="10"/>
  <c r="G236" i="10"/>
  <c r="H236" i="10"/>
  <c r="I236" i="10"/>
  <c r="J236" i="10"/>
  <c r="K236" i="10"/>
  <c r="L236" i="10"/>
  <c r="B237" i="10"/>
  <c r="C237" i="10"/>
  <c r="D237" i="10"/>
  <c r="E237" i="10"/>
  <c r="F237" i="10"/>
  <c r="G237" i="10"/>
  <c r="H237" i="10"/>
  <c r="I237" i="10"/>
  <c r="J237" i="10"/>
  <c r="K237" i="10"/>
  <c r="L237" i="10"/>
  <c r="B238" i="10"/>
  <c r="C238" i="10"/>
  <c r="D238" i="10"/>
  <c r="E238" i="10"/>
  <c r="F238" i="10"/>
  <c r="G238" i="10"/>
  <c r="H238" i="10"/>
  <c r="I238" i="10"/>
  <c r="J238" i="10"/>
  <c r="K238" i="10"/>
  <c r="L238" i="10"/>
  <c r="B239" i="10"/>
  <c r="C239" i="10"/>
  <c r="D239" i="10"/>
  <c r="E239" i="10"/>
  <c r="F239" i="10"/>
  <c r="G239" i="10"/>
  <c r="H239" i="10"/>
  <c r="I239" i="10"/>
  <c r="J239" i="10"/>
  <c r="K239" i="10"/>
  <c r="L239" i="10"/>
  <c r="B240" i="10"/>
  <c r="C240" i="10"/>
  <c r="D240" i="10"/>
  <c r="E240" i="10"/>
  <c r="F240" i="10"/>
  <c r="G240" i="10"/>
  <c r="H240" i="10"/>
  <c r="I240" i="10"/>
  <c r="J240" i="10"/>
  <c r="K240" i="10"/>
  <c r="L240" i="10"/>
  <c r="B241" i="10"/>
  <c r="C241" i="10"/>
  <c r="D241" i="10"/>
  <c r="E241" i="10"/>
  <c r="F241" i="10"/>
  <c r="G241" i="10"/>
  <c r="H241" i="10"/>
  <c r="I241" i="10"/>
  <c r="J241" i="10"/>
  <c r="K241" i="10"/>
  <c r="L241" i="10"/>
  <c r="B242" i="10"/>
  <c r="C242" i="10"/>
  <c r="D242" i="10"/>
  <c r="E242" i="10"/>
  <c r="F242" i="10"/>
  <c r="G242" i="10"/>
  <c r="H242" i="10"/>
  <c r="I242" i="10"/>
  <c r="J242" i="10"/>
  <c r="K242" i="10"/>
  <c r="L242" i="10"/>
  <c r="B243" i="10"/>
  <c r="C243" i="10"/>
  <c r="D243" i="10"/>
  <c r="E243" i="10"/>
  <c r="F243" i="10"/>
  <c r="G243" i="10"/>
  <c r="H243" i="10"/>
  <c r="I243" i="10"/>
  <c r="J243" i="10"/>
  <c r="K243" i="10"/>
  <c r="L243" i="10"/>
  <c r="B244" i="10"/>
  <c r="C244" i="10"/>
  <c r="D244" i="10"/>
  <c r="E244" i="10"/>
  <c r="F244" i="10"/>
  <c r="G244" i="10"/>
  <c r="H244" i="10"/>
  <c r="I244" i="10"/>
  <c r="J244" i="10"/>
  <c r="K244" i="10"/>
  <c r="L244" i="10"/>
  <c r="B245" i="10"/>
  <c r="C245" i="10"/>
  <c r="D245" i="10"/>
  <c r="E245" i="10"/>
  <c r="F245" i="10"/>
  <c r="G245" i="10"/>
  <c r="H245" i="10"/>
  <c r="I245" i="10"/>
  <c r="J245" i="10"/>
  <c r="K245" i="10"/>
  <c r="L245" i="10"/>
  <c r="B246" i="10"/>
  <c r="C246" i="10"/>
  <c r="D246" i="10"/>
  <c r="E246" i="10"/>
  <c r="F246" i="10"/>
  <c r="G246" i="10"/>
  <c r="H246" i="10"/>
  <c r="I246" i="10"/>
  <c r="J246" i="10"/>
  <c r="K246" i="10"/>
  <c r="L246" i="10"/>
  <c r="B247" i="10"/>
  <c r="C247" i="10"/>
  <c r="D247" i="10"/>
  <c r="E247" i="10"/>
  <c r="F247" i="10"/>
  <c r="G247" i="10"/>
  <c r="H247" i="10"/>
  <c r="I247" i="10"/>
  <c r="J247" i="10"/>
  <c r="K247" i="10"/>
  <c r="L247" i="10"/>
  <c r="B248" i="10"/>
  <c r="C248" i="10"/>
  <c r="D248" i="10"/>
  <c r="E248" i="10"/>
  <c r="F248" i="10"/>
  <c r="G248" i="10"/>
  <c r="H248" i="10"/>
  <c r="I248" i="10"/>
  <c r="J248" i="10"/>
  <c r="K248" i="10"/>
  <c r="L248" i="10"/>
  <c r="B249" i="10"/>
  <c r="C249" i="10"/>
  <c r="D249" i="10"/>
  <c r="E249" i="10"/>
  <c r="F249" i="10"/>
  <c r="G249" i="10"/>
  <c r="H249" i="10"/>
  <c r="I249" i="10"/>
  <c r="J249" i="10"/>
  <c r="K249" i="10"/>
  <c r="L249" i="10"/>
  <c r="B250" i="10"/>
  <c r="C250" i="10"/>
  <c r="D250" i="10"/>
  <c r="E250" i="10"/>
  <c r="F250" i="10"/>
  <c r="G250" i="10"/>
  <c r="H250" i="10"/>
  <c r="I250" i="10"/>
  <c r="J250" i="10"/>
  <c r="K250" i="10"/>
  <c r="L250" i="10"/>
  <c r="B251" i="10"/>
  <c r="C251" i="10"/>
  <c r="D251" i="10"/>
  <c r="E251" i="10"/>
  <c r="F251" i="10"/>
  <c r="G251" i="10"/>
  <c r="H251" i="10"/>
  <c r="I251" i="10"/>
  <c r="J251" i="10"/>
  <c r="K251" i="10"/>
  <c r="L251" i="10"/>
  <c r="B252" i="10"/>
  <c r="C252" i="10"/>
  <c r="D252" i="10"/>
  <c r="E252" i="10"/>
  <c r="F252" i="10"/>
  <c r="G252" i="10"/>
  <c r="H252" i="10"/>
  <c r="I252" i="10"/>
  <c r="J252" i="10"/>
  <c r="K252" i="10"/>
  <c r="L252" i="10"/>
  <c r="B253" i="10"/>
  <c r="C253" i="10"/>
  <c r="D253" i="10"/>
  <c r="E253" i="10"/>
  <c r="F253" i="10"/>
  <c r="G253" i="10"/>
  <c r="H253" i="10"/>
  <c r="I253" i="10"/>
  <c r="J253" i="10"/>
  <c r="K253" i="10"/>
  <c r="L253" i="10"/>
  <c r="B254" i="10"/>
  <c r="C254" i="10"/>
  <c r="D254" i="10"/>
  <c r="E254" i="10"/>
  <c r="F254" i="10"/>
  <c r="G254" i="10"/>
  <c r="H254" i="10"/>
  <c r="I254" i="10"/>
  <c r="J254" i="10"/>
  <c r="K254" i="10"/>
  <c r="L254" i="10"/>
  <c r="B255" i="10"/>
  <c r="C255" i="10"/>
  <c r="D255" i="10"/>
  <c r="E255" i="10"/>
  <c r="F255" i="10"/>
  <c r="G255" i="10"/>
  <c r="H255" i="10"/>
  <c r="I255" i="10"/>
  <c r="J255" i="10"/>
  <c r="K255" i="10"/>
  <c r="L255" i="10"/>
  <c r="B256" i="10"/>
  <c r="C256" i="10"/>
  <c r="D256" i="10"/>
  <c r="E256" i="10"/>
  <c r="F256" i="10"/>
  <c r="G256" i="10"/>
  <c r="H256" i="10"/>
  <c r="I256" i="10"/>
  <c r="J256" i="10"/>
  <c r="K256" i="10"/>
  <c r="L256" i="10"/>
  <c r="B257" i="10"/>
  <c r="C257" i="10"/>
  <c r="D257" i="10"/>
  <c r="E257" i="10"/>
  <c r="F257" i="10"/>
  <c r="G257" i="10"/>
  <c r="H257" i="10"/>
  <c r="I257" i="10"/>
  <c r="J257" i="10"/>
  <c r="K257" i="10"/>
  <c r="L257" i="10"/>
  <c r="B258" i="10"/>
  <c r="C258" i="10"/>
  <c r="D258" i="10"/>
  <c r="E258" i="10"/>
  <c r="F258" i="10"/>
  <c r="G258" i="10"/>
  <c r="H258" i="10"/>
  <c r="I258" i="10"/>
  <c r="J258" i="10"/>
  <c r="K258" i="10"/>
  <c r="L258" i="10"/>
  <c r="B259" i="10"/>
  <c r="C259" i="10"/>
  <c r="D259" i="10"/>
  <c r="E259" i="10"/>
  <c r="F259" i="10"/>
  <c r="G259" i="10"/>
  <c r="H259" i="10"/>
  <c r="I259" i="10"/>
  <c r="J259" i="10"/>
  <c r="K259" i="10"/>
  <c r="L259" i="10"/>
  <c r="B260" i="10"/>
  <c r="C260" i="10"/>
  <c r="D260" i="10"/>
  <c r="E260" i="10"/>
  <c r="F260" i="10"/>
  <c r="G260" i="10"/>
  <c r="H260" i="10"/>
  <c r="I260" i="10"/>
  <c r="J260" i="10"/>
  <c r="K260" i="10"/>
  <c r="L260" i="10"/>
  <c r="B261" i="10"/>
  <c r="C261" i="10"/>
  <c r="D261" i="10"/>
  <c r="E261" i="10"/>
  <c r="F261" i="10"/>
  <c r="G261" i="10"/>
  <c r="H261" i="10"/>
  <c r="I261" i="10"/>
  <c r="J261" i="10"/>
  <c r="K261" i="10"/>
  <c r="L261" i="10"/>
  <c r="B262" i="10"/>
  <c r="C262" i="10"/>
  <c r="D262" i="10"/>
  <c r="E262" i="10"/>
  <c r="F262" i="10"/>
  <c r="G262" i="10"/>
  <c r="H262" i="10"/>
  <c r="I262" i="10"/>
  <c r="J262" i="10"/>
  <c r="K262" i="10"/>
  <c r="L262" i="10"/>
  <c r="B263" i="10"/>
  <c r="C263" i="10"/>
  <c r="D263" i="10"/>
  <c r="E263" i="10"/>
  <c r="F263" i="10"/>
  <c r="G263" i="10"/>
  <c r="H263" i="10"/>
  <c r="I263" i="10"/>
  <c r="J263" i="10"/>
  <c r="K263" i="10"/>
  <c r="L263" i="10"/>
  <c r="B264" i="10"/>
  <c r="C264" i="10"/>
  <c r="D264" i="10"/>
  <c r="E264" i="10"/>
  <c r="F264" i="10"/>
  <c r="G264" i="10"/>
  <c r="H264" i="10"/>
  <c r="I264" i="10"/>
  <c r="J264" i="10"/>
  <c r="K264" i="10"/>
  <c r="L264" i="10"/>
  <c r="B265" i="10"/>
  <c r="C265" i="10"/>
  <c r="D265" i="10"/>
  <c r="E265" i="10"/>
  <c r="F265" i="10"/>
  <c r="G265" i="10"/>
  <c r="H265" i="10"/>
  <c r="I265" i="10"/>
  <c r="J265" i="10"/>
  <c r="K265" i="10"/>
  <c r="L265" i="10"/>
  <c r="B266" i="10"/>
  <c r="C266" i="10"/>
  <c r="D266" i="10"/>
  <c r="E266" i="10"/>
  <c r="F266" i="10"/>
  <c r="G266" i="10"/>
  <c r="H266" i="10"/>
  <c r="I266" i="10"/>
  <c r="J266" i="10"/>
  <c r="K266" i="10"/>
  <c r="L266" i="10"/>
  <c r="B267" i="10"/>
  <c r="C267" i="10"/>
  <c r="D267" i="10"/>
  <c r="E267" i="10"/>
  <c r="F267" i="10"/>
  <c r="G267" i="10"/>
  <c r="H267" i="10"/>
  <c r="I267" i="10"/>
  <c r="J267" i="10"/>
  <c r="K267" i="10"/>
  <c r="L267" i="10"/>
  <c r="B268" i="10"/>
  <c r="C268" i="10"/>
  <c r="D268" i="10"/>
  <c r="E268" i="10"/>
  <c r="F268" i="10"/>
  <c r="G268" i="10"/>
  <c r="H268" i="10"/>
  <c r="I268" i="10"/>
  <c r="J268" i="10"/>
  <c r="K268" i="10"/>
  <c r="L268" i="10"/>
  <c r="B269" i="10"/>
  <c r="C269" i="10"/>
  <c r="D269" i="10"/>
  <c r="E269" i="10"/>
  <c r="F269" i="10"/>
  <c r="G269" i="10"/>
  <c r="H269" i="10"/>
  <c r="I269" i="10"/>
  <c r="J269" i="10"/>
  <c r="K269" i="10"/>
  <c r="L269" i="10"/>
  <c r="B270" i="10"/>
  <c r="C270" i="10"/>
  <c r="D270" i="10"/>
  <c r="E270" i="10"/>
  <c r="F270" i="10"/>
  <c r="G270" i="10"/>
  <c r="H270" i="10"/>
  <c r="I270" i="10"/>
  <c r="J270" i="10"/>
  <c r="K270" i="10"/>
  <c r="L270" i="10"/>
  <c r="B271" i="10"/>
  <c r="C271" i="10"/>
  <c r="D271" i="10"/>
  <c r="E271" i="10"/>
  <c r="F271" i="10"/>
  <c r="G271" i="10"/>
  <c r="H271" i="10"/>
  <c r="I271" i="10"/>
  <c r="J271" i="10"/>
  <c r="K271" i="10"/>
  <c r="L271" i="10"/>
  <c r="B272" i="10"/>
  <c r="C272" i="10"/>
  <c r="D272" i="10"/>
  <c r="E272" i="10"/>
  <c r="F272" i="10"/>
  <c r="G272" i="10"/>
  <c r="H272" i="10"/>
  <c r="I272" i="10"/>
  <c r="J272" i="10"/>
  <c r="K272" i="10"/>
  <c r="L272" i="10"/>
  <c r="B273" i="10"/>
  <c r="C273" i="10"/>
  <c r="D273" i="10"/>
  <c r="E273" i="10"/>
  <c r="F273" i="10"/>
  <c r="G273" i="10"/>
  <c r="H273" i="10"/>
  <c r="I273" i="10"/>
  <c r="J273" i="10"/>
  <c r="K273" i="10"/>
  <c r="L273" i="10"/>
  <c r="B274" i="10"/>
  <c r="C274" i="10"/>
  <c r="D274" i="10"/>
  <c r="E274" i="10"/>
  <c r="F274" i="10"/>
  <c r="G274" i="10"/>
  <c r="H274" i="10"/>
  <c r="I274" i="10"/>
  <c r="J274" i="10"/>
  <c r="K274" i="10"/>
  <c r="L274" i="10"/>
  <c r="B275" i="10"/>
  <c r="C275" i="10"/>
  <c r="D275" i="10"/>
  <c r="E275" i="10"/>
  <c r="F275" i="10"/>
  <c r="G275" i="10"/>
  <c r="H275" i="10"/>
  <c r="I275" i="10"/>
  <c r="J275" i="10"/>
  <c r="K275" i="10"/>
  <c r="L275" i="10"/>
  <c r="B276" i="10"/>
  <c r="C276" i="10"/>
  <c r="D276" i="10"/>
  <c r="E276" i="10"/>
  <c r="F276" i="10"/>
  <c r="G276" i="10"/>
  <c r="H276" i="10"/>
  <c r="I276" i="10"/>
  <c r="J276" i="10"/>
  <c r="K276" i="10"/>
  <c r="L276" i="10"/>
  <c r="B277" i="10"/>
  <c r="C277" i="10"/>
  <c r="D277" i="10"/>
  <c r="E277" i="10"/>
  <c r="F277" i="10"/>
  <c r="G277" i="10"/>
  <c r="H277" i="10"/>
  <c r="I277" i="10"/>
  <c r="J277" i="10"/>
  <c r="K277" i="10"/>
  <c r="L277" i="10"/>
  <c r="B278" i="10"/>
  <c r="C278" i="10"/>
  <c r="D278" i="10"/>
  <c r="E278" i="10"/>
  <c r="F278" i="10"/>
  <c r="G278" i="10"/>
  <c r="H278" i="10"/>
  <c r="I278" i="10"/>
  <c r="J278" i="10"/>
  <c r="K278" i="10"/>
  <c r="L278" i="10"/>
  <c r="B279" i="10"/>
  <c r="C279" i="10"/>
  <c r="D279" i="10"/>
  <c r="E279" i="10"/>
  <c r="F279" i="10"/>
  <c r="G279" i="10"/>
  <c r="H279" i="10"/>
  <c r="I279" i="10"/>
  <c r="J279" i="10"/>
  <c r="K279" i="10"/>
  <c r="L279" i="10"/>
  <c r="B280" i="10"/>
  <c r="C280" i="10"/>
  <c r="D280" i="10"/>
  <c r="E280" i="10"/>
  <c r="F280" i="10"/>
  <c r="G280" i="10"/>
  <c r="H280" i="10"/>
  <c r="I280" i="10"/>
  <c r="J280" i="10"/>
  <c r="K280" i="10"/>
  <c r="L280" i="10"/>
  <c r="B281" i="10"/>
  <c r="C281" i="10"/>
  <c r="D281" i="10"/>
  <c r="E281" i="10"/>
  <c r="F281" i="10"/>
  <c r="G281" i="10"/>
  <c r="H281" i="10"/>
  <c r="I281" i="10"/>
  <c r="J281" i="10"/>
  <c r="K281" i="10"/>
  <c r="L281" i="10"/>
  <c r="B282" i="10"/>
  <c r="C282" i="10"/>
  <c r="D282" i="10"/>
  <c r="E282" i="10"/>
  <c r="F282" i="10"/>
  <c r="G282" i="10"/>
  <c r="H282" i="10"/>
  <c r="I282" i="10"/>
  <c r="J282" i="10"/>
  <c r="K282" i="10"/>
  <c r="L282" i="10"/>
  <c r="B283" i="10"/>
  <c r="C283" i="10"/>
  <c r="D283" i="10"/>
  <c r="E283" i="10"/>
  <c r="F283" i="10"/>
  <c r="G283" i="10"/>
  <c r="H283" i="10"/>
  <c r="I283" i="10"/>
  <c r="J283" i="10"/>
  <c r="K283" i="10"/>
  <c r="L283" i="10"/>
  <c r="B284" i="10"/>
  <c r="C284" i="10"/>
  <c r="D284" i="10"/>
  <c r="E284" i="10"/>
  <c r="F284" i="10"/>
  <c r="G284" i="10"/>
  <c r="H284" i="10"/>
  <c r="I284" i="10"/>
  <c r="J284" i="10"/>
  <c r="K284" i="10"/>
  <c r="L284" i="10"/>
  <c r="B285" i="10"/>
  <c r="C285" i="10"/>
  <c r="D285" i="10"/>
  <c r="E285" i="10"/>
  <c r="F285" i="10"/>
  <c r="G285" i="10"/>
  <c r="H285" i="10"/>
  <c r="I285" i="10"/>
  <c r="J285" i="10"/>
  <c r="K285" i="10"/>
  <c r="L285" i="10"/>
  <c r="B286" i="10"/>
  <c r="C286" i="10"/>
  <c r="D286" i="10"/>
  <c r="E286" i="10"/>
  <c r="F286" i="10"/>
  <c r="G286" i="10"/>
  <c r="H286" i="10"/>
  <c r="I286" i="10"/>
  <c r="J286" i="10"/>
  <c r="K286" i="10"/>
  <c r="L286" i="10"/>
  <c r="B287" i="10"/>
  <c r="C287" i="10"/>
  <c r="D287" i="10"/>
  <c r="E287" i="10"/>
  <c r="F287" i="10"/>
  <c r="G287" i="10"/>
  <c r="H287" i="10"/>
  <c r="I287" i="10"/>
  <c r="J287" i="10"/>
  <c r="K287" i="10"/>
  <c r="L287" i="10"/>
  <c r="B288" i="10"/>
  <c r="C288" i="10"/>
  <c r="D288" i="10"/>
  <c r="E288" i="10"/>
  <c r="F288" i="10"/>
  <c r="G288" i="10"/>
  <c r="H288" i="10"/>
  <c r="I288" i="10"/>
  <c r="J288" i="10"/>
  <c r="K288" i="10"/>
  <c r="L288" i="10"/>
  <c r="B289" i="10"/>
  <c r="C289" i="10"/>
  <c r="D289" i="10"/>
  <c r="E289" i="10"/>
  <c r="F289" i="10"/>
  <c r="G289" i="10"/>
  <c r="H289" i="10"/>
  <c r="I289" i="10"/>
  <c r="J289" i="10"/>
  <c r="K289" i="10"/>
  <c r="L289" i="10"/>
  <c r="B290" i="10"/>
  <c r="C290" i="10"/>
  <c r="D290" i="10"/>
  <c r="E290" i="10"/>
  <c r="F290" i="10"/>
  <c r="G290" i="10"/>
  <c r="H290" i="10"/>
  <c r="I290" i="10"/>
  <c r="J290" i="10"/>
  <c r="K290" i="10"/>
  <c r="L290" i="10"/>
  <c r="B291" i="10"/>
  <c r="C291" i="10"/>
  <c r="D291" i="10"/>
  <c r="E291" i="10"/>
  <c r="F291" i="10"/>
  <c r="G291" i="10"/>
  <c r="H291" i="10"/>
  <c r="I291" i="10"/>
  <c r="J291" i="10"/>
  <c r="K291" i="10"/>
  <c r="L291" i="10"/>
  <c r="B292" i="10"/>
  <c r="C292" i="10"/>
  <c r="D292" i="10"/>
  <c r="E292" i="10"/>
  <c r="F292" i="10"/>
  <c r="G292" i="10"/>
  <c r="H292" i="10"/>
  <c r="I292" i="10"/>
  <c r="J292" i="10"/>
  <c r="K292" i="10"/>
  <c r="L292" i="10"/>
  <c r="B293" i="10"/>
  <c r="C293" i="10"/>
  <c r="D293" i="10"/>
  <c r="E293" i="10"/>
  <c r="F293" i="10"/>
  <c r="G293" i="10"/>
  <c r="H293" i="10"/>
  <c r="I293" i="10"/>
  <c r="J293" i="10"/>
  <c r="K293" i="10"/>
  <c r="L293" i="10"/>
  <c r="B294" i="10"/>
  <c r="C294" i="10"/>
  <c r="D294" i="10"/>
  <c r="E294" i="10"/>
  <c r="F294" i="10"/>
  <c r="G294" i="10"/>
  <c r="H294" i="10"/>
  <c r="I294" i="10"/>
  <c r="J294" i="10"/>
  <c r="K294" i="10"/>
  <c r="L294" i="10"/>
  <c r="B295" i="10"/>
  <c r="C295" i="10"/>
  <c r="D295" i="10"/>
  <c r="E295" i="10"/>
  <c r="F295" i="10"/>
  <c r="G295" i="10"/>
  <c r="H295" i="10"/>
  <c r="I295" i="10"/>
  <c r="J295" i="10"/>
  <c r="K295" i="10"/>
  <c r="L295" i="10"/>
  <c r="B296" i="10"/>
  <c r="C296" i="10"/>
  <c r="D296" i="10"/>
  <c r="E296" i="10"/>
  <c r="F296" i="10"/>
  <c r="G296" i="10"/>
  <c r="H296" i="10"/>
  <c r="I296" i="10"/>
  <c r="J296" i="10"/>
  <c r="K296" i="10"/>
  <c r="L296" i="10"/>
  <c r="B297" i="10"/>
  <c r="C297" i="10"/>
  <c r="D297" i="10"/>
  <c r="E297" i="10"/>
  <c r="F297" i="10"/>
  <c r="G297" i="10"/>
  <c r="H297" i="10"/>
  <c r="I297" i="10"/>
  <c r="J297" i="10"/>
  <c r="K297" i="10"/>
  <c r="L297" i="10"/>
  <c r="B298" i="10"/>
  <c r="C298" i="10"/>
  <c r="D298" i="10"/>
  <c r="E298" i="10"/>
  <c r="F298" i="10"/>
  <c r="G298" i="10"/>
  <c r="H298" i="10"/>
  <c r="I298" i="10"/>
  <c r="J298" i="10"/>
  <c r="K298" i="10"/>
  <c r="L298" i="10"/>
  <c r="B299" i="10"/>
  <c r="C299" i="10"/>
  <c r="D299" i="10"/>
  <c r="E299" i="10"/>
  <c r="F299" i="10"/>
  <c r="G299" i="10"/>
  <c r="H299" i="10"/>
  <c r="I299" i="10"/>
  <c r="J299" i="10"/>
  <c r="K299" i="10"/>
  <c r="L299" i="10"/>
  <c r="B300" i="10"/>
  <c r="C300" i="10"/>
  <c r="D300" i="10"/>
  <c r="E300" i="10"/>
  <c r="F300" i="10"/>
  <c r="G300" i="10"/>
  <c r="H300" i="10"/>
  <c r="I300" i="10"/>
  <c r="J300" i="10"/>
  <c r="K300" i="10"/>
  <c r="L300" i="10"/>
  <c r="B301" i="10"/>
  <c r="C301" i="10"/>
  <c r="D301" i="10"/>
  <c r="E301" i="10"/>
  <c r="F301" i="10"/>
  <c r="G301" i="10"/>
  <c r="H301" i="10"/>
  <c r="I301" i="10"/>
  <c r="J301" i="10"/>
  <c r="K301" i="10"/>
  <c r="L301" i="10"/>
  <c r="B302" i="10"/>
  <c r="C302" i="10"/>
  <c r="D302" i="10"/>
  <c r="E302" i="10"/>
  <c r="F302" i="10"/>
  <c r="G302" i="10"/>
  <c r="H302" i="10"/>
  <c r="I302" i="10"/>
  <c r="J302" i="10"/>
  <c r="K302" i="10"/>
  <c r="L302" i="10"/>
  <c r="B303" i="10"/>
  <c r="C303" i="10"/>
  <c r="D303" i="10"/>
  <c r="E303" i="10"/>
  <c r="F303" i="10"/>
  <c r="G303" i="10"/>
  <c r="H303" i="10"/>
  <c r="I303" i="10"/>
  <c r="J303" i="10"/>
  <c r="K303" i="10"/>
  <c r="L303" i="10"/>
  <c r="B304" i="10"/>
  <c r="C304" i="10"/>
  <c r="D304" i="10"/>
  <c r="E304" i="10"/>
  <c r="F304" i="10"/>
  <c r="G304" i="10"/>
  <c r="H304" i="10"/>
  <c r="I304" i="10"/>
  <c r="J304" i="10"/>
  <c r="K304" i="10"/>
  <c r="L304" i="10"/>
  <c r="B305" i="10"/>
  <c r="C305" i="10"/>
  <c r="D305" i="10"/>
  <c r="E305" i="10"/>
  <c r="F305" i="10"/>
  <c r="G305" i="10"/>
  <c r="H305" i="10"/>
  <c r="I305" i="10"/>
  <c r="J305" i="10"/>
  <c r="K305" i="10"/>
  <c r="L305" i="10"/>
  <c r="B306" i="10"/>
  <c r="C306" i="10"/>
  <c r="D306" i="10"/>
  <c r="E306" i="10"/>
  <c r="F306" i="10"/>
  <c r="G306" i="10"/>
  <c r="H306" i="10"/>
  <c r="I306" i="10"/>
  <c r="J306" i="10"/>
  <c r="K306" i="10"/>
  <c r="L306" i="10"/>
  <c r="B307" i="10"/>
  <c r="C307" i="10"/>
  <c r="D307" i="10"/>
  <c r="E307" i="10"/>
  <c r="F307" i="10"/>
  <c r="G307" i="10"/>
  <c r="H307" i="10"/>
  <c r="I307" i="10"/>
  <c r="J307" i="10"/>
  <c r="K307" i="10"/>
  <c r="L307" i="10"/>
  <c r="B308" i="10"/>
  <c r="C308" i="10"/>
  <c r="D308" i="10"/>
  <c r="E308" i="10"/>
  <c r="F308" i="10"/>
  <c r="G308" i="10"/>
  <c r="H308" i="10"/>
  <c r="I308" i="10"/>
  <c r="J308" i="10"/>
  <c r="K308" i="10"/>
  <c r="L308" i="10"/>
  <c r="B309" i="10"/>
  <c r="C309" i="10"/>
  <c r="D309" i="10"/>
  <c r="E309" i="10"/>
  <c r="F309" i="10"/>
  <c r="G309" i="10"/>
  <c r="H309" i="10"/>
  <c r="I309" i="10"/>
  <c r="J309" i="10"/>
  <c r="K309" i="10"/>
  <c r="L309" i="10"/>
  <c r="B310" i="10"/>
  <c r="C310" i="10"/>
  <c r="D310" i="10"/>
  <c r="E310" i="10"/>
  <c r="F310" i="10"/>
  <c r="G310" i="10"/>
  <c r="H310" i="10"/>
  <c r="I310" i="10"/>
  <c r="J310" i="10"/>
  <c r="K310" i="10"/>
  <c r="L310" i="10"/>
  <c r="B311" i="10"/>
  <c r="C311" i="10"/>
  <c r="D311" i="10"/>
  <c r="E311" i="10"/>
  <c r="F311" i="10"/>
  <c r="G311" i="10"/>
  <c r="H311" i="10"/>
  <c r="I311" i="10"/>
  <c r="J311" i="10"/>
  <c r="K311" i="10"/>
  <c r="L311" i="10"/>
  <c r="B312" i="10"/>
  <c r="C312" i="10"/>
  <c r="D312" i="10"/>
  <c r="E312" i="10"/>
  <c r="F312" i="10"/>
  <c r="G312" i="10"/>
  <c r="H312" i="10"/>
  <c r="I312" i="10"/>
  <c r="J312" i="10"/>
  <c r="K312" i="10"/>
  <c r="L312" i="10"/>
  <c r="B313" i="10"/>
  <c r="C313" i="10"/>
  <c r="D313" i="10"/>
  <c r="E313" i="10"/>
  <c r="F313" i="10"/>
  <c r="G313" i="10"/>
  <c r="H313" i="10"/>
  <c r="I313" i="10"/>
  <c r="J313" i="10"/>
  <c r="K313" i="10"/>
  <c r="L313" i="10"/>
  <c r="B314" i="10"/>
  <c r="C314" i="10"/>
  <c r="D314" i="10"/>
  <c r="E314" i="10"/>
  <c r="F314" i="10"/>
  <c r="G314" i="10"/>
  <c r="H314" i="10"/>
  <c r="I314" i="10"/>
  <c r="J314" i="10"/>
  <c r="K314" i="10"/>
  <c r="L314" i="10"/>
  <c r="B315" i="10"/>
  <c r="C315" i="10"/>
  <c r="D315" i="10"/>
  <c r="E315" i="10"/>
  <c r="F315" i="10"/>
  <c r="G315" i="10"/>
  <c r="H315" i="10"/>
  <c r="I315" i="10"/>
  <c r="J315" i="10"/>
  <c r="K315" i="10"/>
  <c r="L315" i="10"/>
  <c r="B316" i="10"/>
  <c r="C316" i="10"/>
  <c r="D316" i="10"/>
  <c r="E316" i="10"/>
  <c r="F316" i="10"/>
  <c r="G316" i="10"/>
  <c r="H316" i="10"/>
  <c r="I316" i="10"/>
  <c r="J316" i="10"/>
  <c r="K316" i="10"/>
  <c r="L316" i="10"/>
  <c r="B317" i="10"/>
  <c r="C317" i="10"/>
  <c r="D317" i="10"/>
  <c r="E317" i="10"/>
  <c r="F317" i="10"/>
  <c r="G317" i="10"/>
  <c r="H317" i="10"/>
  <c r="I317" i="10"/>
  <c r="J317" i="10"/>
  <c r="K317" i="10"/>
  <c r="L317" i="10"/>
  <c r="B318" i="10"/>
  <c r="C318" i="10"/>
  <c r="D318" i="10"/>
  <c r="E318" i="10"/>
  <c r="F318" i="10"/>
  <c r="G318" i="10"/>
  <c r="H318" i="10"/>
  <c r="I318" i="10"/>
  <c r="J318" i="10"/>
  <c r="K318" i="10"/>
  <c r="L318" i="10"/>
  <c r="B319" i="10"/>
  <c r="C319" i="10"/>
  <c r="D319" i="10"/>
  <c r="E319" i="10"/>
  <c r="F319" i="10"/>
  <c r="G319" i="10"/>
  <c r="H319" i="10"/>
  <c r="I319" i="10"/>
  <c r="J319" i="10"/>
  <c r="K319" i="10"/>
  <c r="L319" i="10"/>
  <c r="B320" i="10"/>
  <c r="C320" i="10"/>
  <c r="D320" i="10"/>
  <c r="E320" i="10"/>
  <c r="F320" i="10"/>
  <c r="G320" i="10"/>
  <c r="H320" i="10"/>
  <c r="I320" i="10"/>
  <c r="J320" i="10"/>
  <c r="K320" i="10"/>
  <c r="L320" i="10"/>
  <c r="B321" i="10"/>
  <c r="C321" i="10"/>
  <c r="D321" i="10"/>
  <c r="E321" i="10"/>
  <c r="F321" i="10"/>
  <c r="G321" i="10"/>
  <c r="H321" i="10"/>
  <c r="I321" i="10"/>
  <c r="J321" i="10"/>
  <c r="K321" i="10"/>
  <c r="L321" i="10"/>
  <c r="B322" i="10"/>
  <c r="C322" i="10"/>
  <c r="D322" i="10"/>
  <c r="E322" i="10"/>
  <c r="F322" i="10"/>
  <c r="G322" i="10"/>
  <c r="H322" i="10"/>
  <c r="I322" i="10"/>
  <c r="J322" i="10"/>
  <c r="K322" i="10"/>
  <c r="L322" i="10"/>
  <c r="B323" i="10"/>
  <c r="C323" i="10"/>
  <c r="D323" i="10"/>
  <c r="E323" i="10"/>
  <c r="F323" i="10"/>
  <c r="G323" i="10"/>
  <c r="H323" i="10"/>
  <c r="I323" i="10"/>
  <c r="J323" i="10"/>
  <c r="K323" i="10"/>
  <c r="L323" i="10"/>
  <c r="B324" i="10"/>
  <c r="C324" i="10"/>
  <c r="D324" i="10"/>
  <c r="E324" i="10"/>
  <c r="F324" i="10"/>
  <c r="G324" i="10"/>
  <c r="H324" i="10"/>
  <c r="I324" i="10"/>
  <c r="J324" i="10"/>
  <c r="K324" i="10"/>
  <c r="L324" i="10"/>
  <c r="B325" i="10"/>
  <c r="C325" i="10"/>
  <c r="D325" i="10"/>
  <c r="E325" i="10"/>
  <c r="F325" i="10"/>
  <c r="G325" i="10"/>
  <c r="H325" i="10"/>
  <c r="I325" i="10"/>
  <c r="J325" i="10"/>
  <c r="K325" i="10"/>
  <c r="L325" i="10"/>
  <c r="B326" i="10"/>
  <c r="C326" i="10"/>
  <c r="D326" i="10"/>
  <c r="E326" i="10"/>
  <c r="F326" i="10"/>
  <c r="G326" i="10"/>
  <c r="H326" i="10"/>
  <c r="I326" i="10"/>
  <c r="J326" i="10"/>
  <c r="K326" i="10"/>
  <c r="L326" i="10"/>
  <c r="B327" i="10"/>
  <c r="C327" i="10"/>
  <c r="D327" i="10"/>
  <c r="E327" i="10"/>
  <c r="F327" i="10"/>
  <c r="G327" i="10"/>
  <c r="H327" i="10"/>
  <c r="I327" i="10"/>
  <c r="J327" i="10"/>
  <c r="K327" i="10"/>
  <c r="L327" i="10"/>
  <c r="B328" i="10"/>
  <c r="C328" i="10"/>
  <c r="D328" i="10"/>
  <c r="E328" i="10"/>
  <c r="F328" i="10"/>
  <c r="G328" i="10"/>
  <c r="H328" i="10"/>
  <c r="I328" i="10"/>
  <c r="J328" i="10"/>
  <c r="K328" i="10"/>
  <c r="L328" i="10"/>
  <c r="B329" i="10"/>
  <c r="C329" i="10"/>
  <c r="D329" i="10"/>
  <c r="E329" i="10"/>
  <c r="F329" i="10"/>
  <c r="G329" i="10"/>
  <c r="H329" i="10"/>
  <c r="I329" i="10"/>
  <c r="J329" i="10"/>
  <c r="K329" i="10"/>
  <c r="L329" i="10"/>
  <c r="B330" i="10"/>
  <c r="C330" i="10"/>
  <c r="D330" i="10"/>
  <c r="E330" i="10"/>
  <c r="F330" i="10"/>
  <c r="G330" i="10"/>
  <c r="H330" i="10"/>
  <c r="I330" i="10"/>
  <c r="J330" i="10"/>
  <c r="K330" i="10"/>
  <c r="L330" i="10"/>
  <c r="B331" i="10"/>
  <c r="C331" i="10"/>
  <c r="D331" i="10"/>
  <c r="E331" i="10"/>
  <c r="F331" i="10"/>
  <c r="G331" i="10"/>
  <c r="H331" i="10"/>
  <c r="I331" i="10"/>
  <c r="J331" i="10"/>
  <c r="K331" i="10"/>
  <c r="L331" i="10"/>
  <c r="B332" i="10"/>
  <c r="C332" i="10"/>
  <c r="D332" i="10"/>
  <c r="E332" i="10"/>
  <c r="F332" i="10"/>
  <c r="G332" i="10"/>
  <c r="H332" i="10"/>
  <c r="I332" i="10"/>
  <c r="J332" i="10"/>
  <c r="K332" i="10"/>
  <c r="L332" i="10"/>
  <c r="B333" i="10"/>
  <c r="C333" i="10"/>
  <c r="D333" i="10"/>
  <c r="E333" i="10"/>
  <c r="F333" i="10"/>
  <c r="G333" i="10"/>
  <c r="H333" i="10"/>
  <c r="I333" i="10"/>
  <c r="J333" i="10"/>
  <c r="K333" i="10"/>
  <c r="L333" i="10"/>
  <c r="B334" i="10"/>
  <c r="C334" i="10"/>
  <c r="D334" i="10"/>
  <c r="E334" i="10"/>
  <c r="F334" i="10"/>
  <c r="G334" i="10"/>
  <c r="H334" i="10"/>
  <c r="I334" i="10"/>
  <c r="J334" i="10"/>
  <c r="K334" i="10"/>
  <c r="L334" i="10"/>
  <c r="B335" i="10"/>
  <c r="C335" i="10"/>
  <c r="D335" i="10"/>
  <c r="E335" i="10"/>
  <c r="F335" i="10"/>
  <c r="G335" i="10"/>
  <c r="H335" i="10"/>
  <c r="I335" i="10"/>
  <c r="J335" i="10"/>
  <c r="K335" i="10"/>
  <c r="L335" i="10"/>
  <c r="B336" i="10"/>
  <c r="C336" i="10"/>
  <c r="D336" i="10"/>
  <c r="E336" i="10"/>
  <c r="F336" i="10"/>
  <c r="G336" i="10"/>
  <c r="H336" i="10"/>
  <c r="I336" i="10"/>
  <c r="J336" i="10"/>
  <c r="K336" i="10"/>
  <c r="L336" i="10"/>
  <c r="B337" i="10"/>
  <c r="C337" i="10"/>
  <c r="D337" i="10"/>
  <c r="E337" i="10"/>
  <c r="F337" i="10"/>
  <c r="G337" i="10"/>
  <c r="H337" i="10"/>
  <c r="I337" i="10"/>
  <c r="J337" i="10"/>
  <c r="K337" i="10"/>
  <c r="L337" i="10"/>
  <c r="B338" i="10"/>
  <c r="C338" i="10"/>
  <c r="D338" i="10"/>
  <c r="E338" i="10"/>
  <c r="F338" i="10"/>
  <c r="G338" i="10"/>
  <c r="H338" i="10"/>
  <c r="I338" i="10"/>
  <c r="J338" i="10"/>
  <c r="K338" i="10"/>
  <c r="L338" i="10"/>
  <c r="B339" i="10"/>
  <c r="C339" i="10"/>
  <c r="D339" i="10"/>
  <c r="E339" i="10"/>
  <c r="F339" i="10"/>
  <c r="G339" i="10"/>
  <c r="H339" i="10"/>
  <c r="I339" i="10"/>
  <c r="J339" i="10"/>
  <c r="K339" i="10"/>
  <c r="L339" i="10"/>
  <c r="B340" i="10"/>
  <c r="C340" i="10"/>
  <c r="D340" i="10"/>
  <c r="E340" i="10"/>
  <c r="F340" i="10"/>
  <c r="G340" i="10"/>
  <c r="H340" i="10"/>
  <c r="I340" i="10"/>
  <c r="J340" i="10"/>
  <c r="K340" i="10"/>
  <c r="L340" i="10"/>
  <c r="B341" i="10"/>
  <c r="C341" i="10"/>
  <c r="D341" i="10"/>
  <c r="E341" i="10"/>
  <c r="F341" i="10"/>
  <c r="G341" i="10"/>
  <c r="H341" i="10"/>
  <c r="I341" i="10"/>
  <c r="J341" i="10"/>
  <c r="K341" i="10"/>
  <c r="L341" i="10"/>
  <c r="B342" i="10"/>
  <c r="C342" i="10"/>
  <c r="D342" i="10"/>
  <c r="E342" i="10"/>
  <c r="F342" i="10"/>
  <c r="G342" i="10"/>
  <c r="H342" i="10"/>
  <c r="I342" i="10"/>
  <c r="J342" i="10"/>
  <c r="K342" i="10"/>
  <c r="L342" i="10"/>
  <c r="B343" i="10"/>
  <c r="C343" i="10"/>
  <c r="D343" i="10"/>
  <c r="E343" i="10"/>
  <c r="F343" i="10"/>
  <c r="G343" i="10"/>
  <c r="H343" i="10"/>
  <c r="I343" i="10"/>
  <c r="J343" i="10"/>
  <c r="K343" i="10"/>
  <c r="L343" i="10"/>
  <c r="B344" i="10"/>
  <c r="C344" i="10"/>
  <c r="D344" i="10"/>
  <c r="E344" i="10"/>
  <c r="F344" i="10"/>
  <c r="G344" i="10"/>
  <c r="H344" i="10"/>
  <c r="I344" i="10"/>
  <c r="J344" i="10"/>
  <c r="K344" i="10"/>
  <c r="L344" i="10"/>
  <c r="B345" i="10"/>
  <c r="C345" i="10"/>
  <c r="D345" i="10"/>
  <c r="E345" i="10"/>
  <c r="F345" i="10"/>
  <c r="G345" i="10"/>
  <c r="H345" i="10"/>
  <c r="I345" i="10"/>
  <c r="J345" i="10"/>
  <c r="K345" i="10"/>
  <c r="L345" i="10"/>
  <c r="B346" i="10"/>
  <c r="C346" i="10"/>
  <c r="D346" i="10"/>
  <c r="E346" i="10"/>
  <c r="F346" i="10"/>
  <c r="G346" i="10"/>
  <c r="H346" i="10"/>
  <c r="I346" i="10"/>
  <c r="J346" i="10"/>
  <c r="K346" i="10"/>
  <c r="L346" i="10"/>
  <c r="B347" i="10"/>
  <c r="C347" i="10"/>
  <c r="D347" i="10"/>
  <c r="E347" i="10"/>
  <c r="F347" i="10"/>
  <c r="G347" i="10"/>
  <c r="H347" i="10"/>
  <c r="I347" i="10"/>
  <c r="J347" i="10"/>
  <c r="K347" i="10"/>
  <c r="L347" i="10"/>
  <c r="B348" i="10"/>
  <c r="C348" i="10"/>
  <c r="D348" i="10"/>
  <c r="E348" i="10"/>
  <c r="F348" i="10"/>
  <c r="G348" i="10"/>
  <c r="H348" i="10"/>
  <c r="I348" i="10"/>
  <c r="J348" i="10"/>
  <c r="K348" i="10"/>
  <c r="L348" i="10"/>
  <c r="B349" i="10"/>
  <c r="C349" i="10"/>
  <c r="D349" i="10"/>
  <c r="E349" i="10"/>
  <c r="F349" i="10"/>
  <c r="G349" i="10"/>
  <c r="H349" i="10"/>
  <c r="I349" i="10"/>
  <c r="J349" i="10"/>
  <c r="K349" i="10"/>
  <c r="L349" i="10"/>
  <c r="B350" i="10"/>
  <c r="C350" i="10"/>
  <c r="D350" i="10"/>
  <c r="E350" i="10"/>
  <c r="F350" i="10"/>
  <c r="G350" i="10"/>
  <c r="H350" i="10"/>
  <c r="I350" i="10"/>
  <c r="J350" i="10"/>
  <c r="K350" i="10"/>
  <c r="L350" i="10"/>
  <c r="B351" i="10"/>
  <c r="C351" i="10"/>
  <c r="D351" i="10"/>
  <c r="E351" i="10"/>
  <c r="F351" i="10"/>
  <c r="G351" i="10"/>
  <c r="H351" i="10"/>
  <c r="I351" i="10"/>
  <c r="J351" i="10"/>
  <c r="K351" i="10"/>
  <c r="L351" i="10"/>
  <c r="B352" i="10"/>
  <c r="C352" i="10"/>
  <c r="D352" i="10"/>
  <c r="E352" i="10"/>
  <c r="F352" i="10"/>
  <c r="G352" i="10"/>
  <c r="H352" i="10"/>
  <c r="I352" i="10"/>
  <c r="J352" i="10"/>
  <c r="K352" i="10"/>
  <c r="L352" i="10"/>
  <c r="B353" i="10"/>
  <c r="C353" i="10"/>
  <c r="D353" i="10"/>
  <c r="E353" i="10"/>
  <c r="F353" i="10"/>
  <c r="G353" i="10"/>
  <c r="H353" i="10"/>
  <c r="I353" i="10"/>
  <c r="J353" i="10"/>
  <c r="K353" i="10"/>
  <c r="L353" i="10"/>
  <c r="B354" i="10"/>
  <c r="C354" i="10"/>
  <c r="D354" i="10"/>
  <c r="E354" i="10"/>
  <c r="F354" i="10"/>
  <c r="G354" i="10"/>
  <c r="H354" i="10"/>
  <c r="I354" i="10"/>
  <c r="J354" i="10"/>
  <c r="K354" i="10"/>
  <c r="L354" i="10"/>
  <c r="B355" i="10"/>
  <c r="C355" i="10"/>
  <c r="D355" i="10"/>
  <c r="E355" i="10"/>
  <c r="F355" i="10"/>
  <c r="G355" i="10"/>
  <c r="H355" i="10"/>
  <c r="I355" i="10"/>
  <c r="J355" i="10"/>
  <c r="K355" i="10"/>
  <c r="L355" i="10"/>
  <c r="B356" i="10"/>
  <c r="C356" i="10"/>
  <c r="D356" i="10"/>
  <c r="E356" i="10"/>
  <c r="F356" i="10"/>
  <c r="G356" i="10"/>
  <c r="H356" i="10"/>
  <c r="I356" i="10"/>
  <c r="J356" i="10"/>
  <c r="K356" i="10"/>
  <c r="L356" i="10"/>
  <c r="B357" i="10"/>
  <c r="C357" i="10"/>
  <c r="D357" i="10"/>
  <c r="E357" i="10"/>
  <c r="F357" i="10"/>
  <c r="G357" i="10"/>
  <c r="H357" i="10"/>
  <c r="I357" i="10"/>
  <c r="J357" i="10"/>
  <c r="K357" i="10"/>
  <c r="L357" i="10"/>
  <c r="B358" i="10"/>
  <c r="C358" i="10"/>
  <c r="D358" i="10"/>
  <c r="E358" i="10"/>
  <c r="F358" i="10"/>
  <c r="G358" i="10"/>
  <c r="H358" i="10"/>
  <c r="I358" i="10"/>
  <c r="J358" i="10"/>
  <c r="K358" i="10"/>
  <c r="L358" i="10"/>
  <c r="B359" i="10"/>
  <c r="C359" i="10"/>
  <c r="D359" i="10"/>
  <c r="E359" i="10"/>
  <c r="F359" i="10"/>
  <c r="G359" i="10"/>
  <c r="H359" i="10"/>
  <c r="I359" i="10"/>
  <c r="J359" i="10"/>
  <c r="K359" i="10"/>
  <c r="L359" i="10"/>
  <c r="B360" i="10"/>
  <c r="C360" i="10"/>
  <c r="D360" i="10"/>
  <c r="E360" i="10"/>
  <c r="F360" i="10"/>
  <c r="G360" i="10"/>
  <c r="H360" i="10"/>
  <c r="I360" i="10"/>
  <c r="J360" i="10"/>
  <c r="K360" i="10"/>
  <c r="L360" i="10"/>
  <c r="B361" i="10"/>
  <c r="C361" i="10"/>
  <c r="D361" i="10"/>
  <c r="E361" i="10"/>
  <c r="F361" i="10"/>
  <c r="G361" i="10"/>
  <c r="H361" i="10"/>
  <c r="I361" i="10"/>
  <c r="J361" i="10"/>
  <c r="K361" i="10"/>
  <c r="L361" i="10"/>
  <c r="B362" i="10"/>
  <c r="C362" i="10"/>
  <c r="D362" i="10"/>
  <c r="E362" i="10"/>
  <c r="F362" i="10"/>
  <c r="G362" i="10"/>
  <c r="H362" i="10"/>
  <c r="I362" i="10"/>
  <c r="J362" i="10"/>
  <c r="K362" i="10"/>
  <c r="L362" i="10"/>
  <c r="B363" i="10"/>
  <c r="C363" i="10"/>
  <c r="D363" i="10"/>
  <c r="E363" i="10"/>
  <c r="F363" i="10"/>
  <c r="G363" i="10"/>
  <c r="H363" i="10"/>
  <c r="I363" i="10"/>
  <c r="J363" i="10"/>
  <c r="K363" i="10"/>
  <c r="L363" i="10"/>
  <c r="B364" i="10"/>
  <c r="C364" i="10"/>
  <c r="D364" i="10"/>
  <c r="E364" i="10"/>
  <c r="F364" i="10"/>
  <c r="G364" i="10"/>
  <c r="H364" i="10"/>
  <c r="I364" i="10"/>
  <c r="J364" i="10"/>
  <c r="K364" i="10"/>
  <c r="L364" i="10"/>
  <c r="B365" i="10"/>
  <c r="C365" i="10"/>
  <c r="D365" i="10"/>
  <c r="E365" i="10"/>
  <c r="F365" i="10"/>
  <c r="G365" i="10"/>
  <c r="H365" i="10"/>
  <c r="I365" i="10"/>
  <c r="J365" i="10"/>
  <c r="K365" i="10"/>
  <c r="L365" i="10"/>
  <c r="B366" i="10"/>
  <c r="C366" i="10"/>
  <c r="D366" i="10"/>
  <c r="E366" i="10"/>
  <c r="F366" i="10"/>
  <c r="G366" i="10"/>
  <c r="H366" i="10"/>
  <c r="I366" i="10"/>
  <c r="J366" i="10"/>
  <c r="K366" i="10"/>
  <c r="L366" i="10"/>
  <c r="B367" i="10"/>
  <c r="C367" i="10"/>
  <c r="D367" i="10"/>
  <c r="E367" i="10"/>
  <c r="F367" i="10"/>
  <c r="G367" i="10"/>
  <c r="H367" i="10"/>
  <c r="I367" i="10"/>
  <c r="J367" i="10"/>
  <c r="K367" i="10"/>
  <c r="L367" i="10"/>
  <c r="B368" i="10"/>
  <c r="C368" i="10"/>
  <c r="D368" i="10"/>
  <c r="E368" i="10"/>
  <c r="F368" i="10"/>
  <c r="G368" i="10"/>
  <c r="H368" i="10"/>
  <c r="I368" i="10"/>
  <c r="J368" i="10"/>
  <c r="K368" i="10"/>
  <c r="L368" i="10"/>
  <c r="B369" i="10"/>
  <c r="C369" i="10"/>
  <c r="D369" i="10"/>
  <c r="E369" i="10"/>
  <c r="F369" i="10"/>
  <c r="G369" i="10"/>
  <c r="H369" i="10"/>
  <c r="I369" i="10"/>
  <c r="J369" i="10"/>
  <c r="K369" i="10"/>
  <c r="L369" i="10"/>
  <c r="B370" i="10"/>
  <c r="C370" i="10"/>
  <c r="D370" i="10"/>
  <c r="E370" i="10"/>
  <c r="F370" i="10"/>
  <c r="G370" i="10"/>
  <c r="H370" i="10"/>
  <c r="I370" i="10"/>
  <c r="J370" i="10"/>
  <c r="K370" i="10"/>
  <c r="L370" i="10"/>
  <c r="B371" i="10"/>
  <c r="C371" i="10"/>
  <c r="D371" i="10"/>
  <c r="E371" i="10"/>
  <c r="F371" i="10"/>
  <c r="G371" i="10"/>
  <c r="H371" i="10"/>
  <c r="I371" i="10"/>
  <c r="J371" i="10"/>
  <c r="K371" i="10"/>
  <c r="L371" i="10"/>
  <c r="B372" i="10"/>
  <c r="C372" i="10"/>
  <c r="D372" i="10"/>
  <c r="E372" i="10"/>
  <c r="F372" i="10"/>
  <c r="G372" i="10"/>
  <c r="H372" i="10"/>
  <c r="I372" i="10"/>
  <c r="J372" i="10"/>
  <c r="K372" i="10"/>
  <c r="L372" i="10"/>
  <c r="B373" i="10"/>
  <c r="C373" i="10"/>
  <c r="D373" i="10"/>
  <c r="E373" i="10"/>
  <c r="F373" i="10"/>
  <c r="G373" i="10"/>
  <c r="H373" i="10"/>
  <c r="I373" i="10"/>
  <c r="J373" i="10"/>
  <c r="K373" i="10"/>
  <c r="L373" i="10"/>
  <c r="B374" i="10"/>
  <c r="C374" i="10"/>
  <c r="D374" i="10"/>
  <c r="E374" i="10"/>
  <c r="F374" i="10"/>
  <c r="G374" i="10"/>
  <c r="H374" i="10"/>
  <c r="I374" i="10"/>
  <c r="J374" i="10"/>
  <c r="K374" i="10"/>
  <c r="L374" i="10"/>
  <c r="B375" i="10"/>
  <c r="C375" i="10"/>
  <c r="D375" i="10"/>
  <c r="E375" i="10"/>
  <c r="F375" i="10"/>
  <c r="G375" i="10"/>
  <c r="H375" i="10"/>
  <c r="I375" i="10"/>
  <c r="J375" i="10"/>
  <c r="K375" i="10"/>
  <c r="L375" i="10"/>
  <c r="B376" i="10"/>
  <c r="C376" i="10"/>
  <c r="D376" i="10"/>
  <c r="E376" i="10"/>
  <c r="F376" i="10"/>
  <c r="G376" i="10"/>
  <c r="H376" i="10"/>
  <c r="I376" i="10"/>
  <c r="J376" i="10"/>
  <c r="K376" i="10"/>
  <c r="L376" i="10"/>
  <c r="B377" i="10"/>
  <c r="C377" i="10"/>
  <c r="D377" i="10"/>
  <c r="E377" i="10"/>
  <c r="F377" i="10"/>
  <c r="G377" i="10"/>
  <c r="H377" i="10"/>
  <c r="I377" i="10"/>
  <c r="J377" i="10"/>
  <c r="K377" i="10"/>
  <c r="L377" i="10"/>
  <c r="B378" i="10"/>
  <c r="C378" i="10"/>
  <c r="D378" i="10"/>
  <c r="E378" i="10"/>
  <c r="F378" i="10"/>
  <c r="G378" i="10"/>
  <c r="H378" i="10"/>
  <c r="I378" i="10"/>
  <c r="J378" i="10"/>
  <c r="K378" i="10"/>
  <c r="L378" i="10"/>
  <c r="B379" i="10"/>
  <c r="C379" i="10"/>
  <c r="D379" i="10"/>
  <c r="E379" i="10"/>
  <c r="F379" i="10"/>
  <c r="G379" i="10"/>
  <c r="H379" i="10"/>
  <c r="I379" i="10"/>
  <c r="J379" i="10"/>
  <c r="K379" i="10"/>
  <c r="L379" i="10"/>
  <c r="B380" i="10"/>
  <c r="C380" i="10"/>
  <c r="D380" i="10"/>
  <c r="E380" i="10"/>
  <c r="F380" i="10"/>
  <c r="G380" i="10"/>
  <c r="H380" i="10"/>
  <c r="I380" i="10"/>
  <c r="J380" i="10"/>
  <c r="K380" i="10"/>
  <c r="L380" i="10"/>
  <c r="B381" i="10"/>
  <c r="C381" i="10"/>
  <c r="D381" i="10"/>
  <c r="E381" i="10"/>
  <c r="F381" i="10"/>
  <c r="G381" i="10"/>
  <c r="H381" i="10"/>
  <c r="I381" i="10"/>
  <c r="J381" i="10"/>
  <c r="K381" i="10"/>
  <c r="L381" i="10"/>
  <c r="B382" i="10"/>
  <c r="C382" i="10"/>
  <c r="D382" i="10"/>
  <c r="E382" i="10"/>
  <c r="F382" i="10"/>
  <c r="G382" i="10"/>
  <c r="H382" i="10"/>
  <c r="I382" i="10"/>
  <c r="J382" i="10"/>
  <c r="K382" i="10"/>
  <c r="L382" i="10"/>
  <c r="B383" i="10"/>
  <c r="C383" i="10"/>
  <c r="D383" i="10"/>
  <c r="E383" i="10"/>
  <c r="F383" i="10"/>
  <c r="G383" i="10"/>
  <c r="H383" i="10"/>
  <c r="I383" i="10"/>
  <c r="J383" i="10"/>
  <c r="K383" i="10"/>
  <c r="L383" i="10"/>
  <c r="B384" i="10"/>
  <c r="C384" i="10"/>
  <c r="D384" i="10"/>
  <c r="E384" i="10"/>
  <c r="F384" i="10"/>
  <c r="G384" i="10"/>
  <c r="H384" i="10"/>
  <c r="I384" i="10"/>
  <c r="J384" i="10"/>
  <c r="K384" i="10"/>
  <c r="L384" i="10"/>
  <c r="B385" i="10"/>
  <c r="C385" i="10"/>
  <c r="D385" i="10"/>
  <c r="E385" i="10"/>
  <c r="F385" i="10"/>
  <c r="G385" i="10"/>
  <c r="H385" i="10"/>
  <c r="I385" i="10"/>
  <c r="J385" i="10"/>
  <c r="K385" i="10"/>
  <c r="L385" i="10"/>
  <c r="B386" i="10"/>
  <c r="C386" i="10"/>
  <c r="D386" i="10"/>
  <c r="E386" i="10"/>
  <c r="F386" i="10"/>
  <c r="G386" i="10"/>
  <c r="H386" i="10"/>
  <c r="I386" i="10"/>
  <c r="J386" i="10"/>
  <c r="K386" i="10"/>
  <c r="L386" i="10"/>
  <c r="B387" i="10"/>
  <c r="C387" i="10"/>
  <c r="D387" i="10"/>
  <c r="E387" i="10"/>
  <c r="F387" i="10"/>
  <c r="G387" i="10"/>
  <c r="H387" i="10"/>
  <c r="I387" i="10"/>
  <c r="J387" i="10"/>
  <c r="K387" i="10"/>
  <c r="L387" i="10"/>
  <c r="B388" i="10"/>
  <c r="C388" i="10"/>
  <c r="D388" i="10"/>
  <c r="E388" i="10"/>
  <c r="F388" i="10"/>
  <c r="G388" i="10"/>
  <c r="H388" i="10"/>
  <c r="I388" i="10"/>
  <c r="J388" i="10"/>
  <c r="K388" i="10"/>
  <c r="L388" i="10"/>
  <c r="B389" i="10"/>
  <c r="C389" i="10"/>
  <c r="D389" i="10"/>
  <c r="E389" i="10"/>
  <c r="F389" i="10"/>
  <c r="G389" i="10"/>
  <c r="H389" i="10"/>
  <c r="I389" i="10"/>
  <c r="J389" i="10"/>
  <c r="K389" i="10"/>
  <c r="L389" i="10"/>
  <c r="B390" i="10"/>
  <c r="C390" i="10"/>
  <c r="D390" i="10"/>
  <c r="E390" i="10"/>
  <c r="F390" i="10"/>
  <c r="G390" i="10"/>
  <c r="H390" i="10"/>
  <c r="I390" i="10"/>
  <c r="J390" i="10"/>
  <c r="K390" i="10"/>
  <c r="L390" i="10"/>
  <c r="B391" i="10"/>
  <c r="C391" i="10"/>
  <c r="D391" i="10"/>
  <c r="E391" i="10"/>
  <c r="F391" i="10"/>
  <c r="G391" i="10"/>
  <c r="H391" i="10"/>
  <c r="I391" i="10"/>
  <c r="J391" i="10"/>
  <c r="K391" i="10"/>
  <c r="L391" i="10"/>
  <c r="B392" i="10"/>
  <c r="C392" i="10"/>
  <c r="D392" i="10"/>
  <c r="E392" i="10"/>
  <c r="F392" i="10"/>
  <c r="G392" i="10"/>
  <c r="H392" i="10"/>
  <c r="I392" i="10"/>
  <c r="J392" i="10"/>
  <c r="K392" i="10"/>
  <c r="L392" i="10"/>
  <c r="B393" i="10"/>
  <c r="C393" i="10"/>
  <c r="D393" i="10"/>
  <c r="E393" i="10"/>
  <c r="F393" i="10"/>
  <c r="G393" i="10"/>
  <c r="H393" i="10"/>
  <c r="I393" i="10"/>
  <c r="J393" i="10"/>
  <c r="K393" i="10"/>
  <c r="L393" i="10"/>
  <c r="B394" i="10"/>
  <c r="C394" i="10"/>
  <c r="D394" i="10"/>
  <c r="E394" i="10"/>
  <c r="F394" i="10"/>
  <c r="G394" i="10"/>
  <c r="H394" i="10"/>
  <c r="I394" i="10"/>
  <c r="J394" i="10"/>
  <c r="K394" i="10"/>
  <c r="L394" i="10"/>
  <c r="B395" i="10"/>
  <c r="C395" i="10"/>
  <c r="D395" i="10"/>
  <c r="E395" i="10"/>
  <c r="F395" i="10"/>
  <c r="G395" i="10"/>
  <c r="H395" i="10"/>
  <c r="I395" i="10"/>
  <c r="J395" i="10"/>
  <c r="K395" i="10"/>
  <c r="L395" i="10"/>
  <c r="B396" i="10"/>
  <c r="C396" i="10"/>
  <c r="D396" i="10"/>
  <c r="E396" i="10"/>
  <c r="F396" i="10"/>
  <c r="G396" i="10"/>
  <c r="H396" i="10"/>
  <c r="I396" i="10"/>
  <c r="J396" i="10"/>
  <c r="K396" i="10"/>
  <c r="L396" i="10"/>
  <c r="B397" i="10"/>
  <c r="C397" i="10"/>
  <c r="D397" i="10"/>
  <c r="E397" i="10"/>
  <c r="F397" i="10"/>
  <c r="G397" i="10"/>
  <c r="H397" i="10"/>
  <c r="I397" i="10"/>
  <c r="J397" i="10"/>
  <c r="K397" i="10"/>
  <c r="L397" i="10"/>
  <c r="B398" i="10"/>
  <c r="C398" i="10"/>
  <c r="D398" i="10"/>
  <c r="E398" i="10"/>
  <c r="F398" i="10"/>
  <c r="G398" i="10"/>
  <c r="H398" i="10"/>
  <c r="I398" i="10"/>
  <c r="J398" i="10"/>
  <c r="K398" i="10"/>
  <c r="L398" i="10"/>
  <c r="B399" i="10"/>
  <c r="C399" i="10"/>
  <c r="D399" i="10"/>
  <c r="E399" i="10"/>
  <c r="F399" i="10"/>
  <c r="G399" i="10"/>
  <c r="H399" i="10"/>
  <c r="I399" i="10"/>
  <c r="J399" i="10"/>
  <c r="K399" i="10"/>
  <c r="L399" i="10"/>
  <c r="B400" i="10"/>
  <c r="C400" i="10"/>
  <c r="D400" i="10"/>
  <c r="E400" i="10"/>
  <c r="F400" i="10"/>
  <c r="G400" i="10"/>
  <c r="H400" i="10"/>
  <c r="I400" i="10"/>
  <c r="J400" i="10"/>
  <c r="K400" i="10"/>
  <c r="L400" i="10"/>
  <c r="B401" i="10"/>
  <c r="C401" i="10"/>
  <c r="D401" i="10"/>
  <c r="E401" i="10"/>
  <c r="F401" i="10"/>
  <c r="G401" i="10"/>
  <c r="H401" i="10"/>
  <c r="I401" i="10"/>
  <c r="J401" i="10"/>
  <c r="K401" i="10"/>
  <c r="L401" i="10"/>
  <c r="B402" i="10"/>
  <c r="C402" i="10"/>
  <c r="D402" i="10"/>
  <c r="E402" i="10"/>
  <c r="F402" i="10"/>
  <c r="G402" i="10"/>
  <c r="H402" i="10"/>
  <c r="I402" i="10"/>
  <c r="J402" i="10"/>
  <c r="K402" i="10"/>
  <c r="L402" i="10"/>
  <c r="B403" i="10"/>
  <c r="C403" i="10"/>
  <c r="D403" i="10"/>
  <c r="E403" i="10"/>
  <c r="F403" i="10"/>
  <c r="G403" i="10"/>
  <c r="H403" i="10"/>
  <c r="I403" i="10"/>
  <c r="J403" i="10"/>
  <c r="K403" i="10"/>
  <c r="L403" i="10"/>
  <c r="B404" i="10"/>
  <c r="C404" i="10"/>
  <c r="D404" i="10"/>
  <c r="E404" i="10"/>
  <c r="F404" i="10"/>
  <c r="G404" i="10"/>
  <c r="H404" i="10"/>
  <c r="I404" i="10"/>
  <c r="J404" i="10"/>
  <c r="K404" i="10"/>
  <c r="L404" i="10"/>
  <c r="B405" i="10"/>
  <c r="C405" i="10"/>
  <c r="D405" i="10"/>
  <c r="E405" i="10"/>
  <c r="F405" i="10"/>
  <c r="G405" i="10"/>
  <c r="H405" i="10"/>
  <c r="I405" i="10"/>
  <c r="J405" i="10"/>
  <c r="K405" i="10"/>
  <c r="L405" i="10"/>
  <c r="B406" i="10"/>
  <c r="C406" i="10"/>
  <c r="D406" i="10"/>
  <c r="E406" i="10"/>
  <c r="F406" i="10"/>
  <c r="G406" i="10"/>
  <c r="H406" i="10"/>
  <c r="I406" i="10"/>
  <c r="J406" i="10"/>
  <c r="K406" i="10"/>
  <c r="L406" i="10"/>
  <c r="B407" i="10"/>
  <c r="C407" i="10"/>
  <c r="D407" i="10"/>
  <c r="E407" i="10"/>
  <c r="F407" i="10"/>
  <c r="G407" i="10"/>
  <c r="H407" i="10"/>
  <c r="I407" i="10"/>
  <c r="J407" i="10"/>
  <c r="K407" i="10"/>
  <c r="L407" i="10"/>
  <c r="B408" i="10"/>
  <c r="C408" i="10"/>
  <c r="D408" i="10"/>
  <c r="E408" i="10"/>
  <c r="F408" i="10"/>
  <c r="G408" i="10"/>
  <c r="H408" i="10"/>
  <c r="I408" i="10"/>
  <c r="J408" i="10"/>
  <c r="K408" i="10"/>
  <c r="L408" i="10"/>
  <c r="B409" i="10"/>
  <c r="C409" i="10"/>
  <c r="D409" i="10"/>
  <c r="E409" i="10"/>
  <c r="F409" i="10"/>
  <c r="G409" i="10"/>
  <c r="H409" i="10"/>
  <c r="I409" i="10"/>
  <c r="J409" i="10"/>
  <c r="K409" i="10"/>
  <c r="L409" i="10"/>
  <c r="B410" i="10"/>
  <c r="C410" i="10"/>
  <c r="D410" i="10"/>
  <c r="E410" i="10"/>
  <c r="F410" i="10"/>
  <c r="G410" i="10"/>
  <c r="H410" i="10"/>
  <c r="I410" i="10"/>
  <c r="J410" i="10"/>
  <c r="K410" i="10"/>
  <c r="L410" i="10"/>
  <c r="B411" i="10"/>
  <c r="C411" i="10"/>
  <c r="D411" i="10"/>
  <c r="E411" i="10"/>
  <c r="F411" i="10"/>
  <c r="G411" i="10"/>
  <c r="H411" i="10"/>
  <c r="I411" i="10"/>
  <c r="J411" i="10"/>
  <c r="K411" i="10"/>
  <c r="L411" i="10"/>
  <c r="B412" i="10"/>
  <c r="C412" i="10"/>
  <c r="D412" i="10"/>
  <c r="E412" i="10"/>
  <c r="F412" i="10"/>
  <c r="G412" i="10"/>
  <c r="H412" i="10"/>
  <c r="I412" i="10"/>
  <c r="J412" i="10"/>
  <c r="K412" i="10"/>
  <c r="L412" i="10"/>
  <c r="B413" i="10"/>
  <c r="C413" i="10"/>
  <c r="D413" i="10"/>
  <c r="E413" i="10"/>
  <c r="F413" i="10"/>
  <c r="G413" i="10"/>
  <c r="H413" i="10"/>
  <c r="I413" i="10"/>
  <c r="J413" i="10"/>
  <c r="K413" i="10"/>
  <c r="L413" i="10"/>
  <c r="B414" i="10"/>
  <c r="C414" i="10"/>
  <c r="D414" i="10"/>
  <c r="E414" i="10"/>
  <c r="F414" i="10"/>
  <c r="G414" i="10"/>
  <c r="H414" i="10"/>
  <c r="I414" i="10"/>
  <c r="J414" i="10"/>
  <c r="K414" i="10"/>
  <c r="L414" i="10"/>
  <c r="B415" i="10"/>
  <c r="C415" i="10"/>
  <c r="D415" i="10"/>
  <c r="E415" i="10"/>
  <c r="F415" i="10"/>
  <c r="G415" i="10"/>
  <c r="H415" i="10"/>
  <c r="I415" i="10"/>
  <c r="J415" i="10"/>
  <c r="K415" i="10"/>
  <c r="L415" i="10"/>
  <c r="B416" i="10"/>
  <c r="C416" i="10"/>
  <c r="D416" i="10"/>
  <c r="E416" i="10"/>
  <c r="F416" i="10"/>
  <c r="G416" i="10"/>
  <c r="H416" i="10"/>
  <c r="I416" i="10"/>
  <c r="J416" i="10"/>
  <c r="K416" i="10"/>
  <c r="L416" i="10"/>
  <c r="B417" i="10"/>
  <c r="C417" i="10"/>
  <c r="D417" i="10"/>
  <c r="E417" i="10"/>
  <c r="F417" i="10"/>
  <c r="G417" i="10"/>
  <c r="H417" i="10"/>
  <c r="I417" i="10"/>
  <c r="J417" i="10"/>
  <c r="K417" i="10"/>
  <c r="L417" i="10"/>
  <c r="B418" i="10"/>
  <c r="C418" i="10"/>
  <c r="D418" i="10"/>
  <c r="E418" i="10"/>
  <c r="F418" i="10"/>
  <c r="G418" i="10"/>
  <c r="H418" i="10"/>
  <c r="I418" i="10"/>
  <c r="J418" i="10"/>
  <c r="K418" i="10"/>
  <c r="L418" i="10"/>
  <c r="B419" i="10"/>
  <c r="C419" i="10"/>
  <c r="D419" i="10"/>
  <c r="E419" i="10"/>
  <c r="F419" i="10"/>
  <c r="G419" i="10"/>
  <c r="H419" i="10"/>
  <c r="I419" i="10"/>
  <c r="J419" i="10"/>
  <c r="K419" i="10"/>
  <c r="L419" i="10"/>
  <c r="B420" i="10"/>
  <c r="C420" i="10"/>
  <c r="D420" i="10"/>
  <c r="E420" i="10"/>
  <c r="F420" i="10"/>
  <c r="G420" i="10"/>
  <c r="H420" i="10"/>
  <c r="I420" i="10"/>
  <c r="J420" i="10"/>
  <c r="K420" i="10"/>
  <c r="L420" i="10"/>
  <c r="B421" i="10"/>
  <c r="C421" i="10"/>
  <c r="D421" i="10"/>
  <c r="E421" i="10"/>
  <c r="F421" i="10"/>
  <c r="G421" i="10"/>
  <c r="H421" i="10"/>
  <c r="I421" i="10"/>
  <c r="J421" i="10"/>
  <c r="K421" i="10"/>
  <c r="L421" i="10"/>
  <c r="B422" i="10"/>
  <c r="C422" i="10"/>
  <c r="D422" i="10"/>
  <c r="E422" i="10"/>
  <c r="F422" i="10"/>
  <c r="G422" i="10"/>
  <c r="H422" i="10"/>
  <c r="I422" i="10"/>
  <c r="J422" i="10"/>
  <c r="K422" i="10"/>
  <c r="L422" i="10"/>
  <c r="B423" i="10"/>
  <c r="C423" i="10"/>
  <c r="D423" i="10"/>
  <c r="E423" i="10"/>
  <c r="F423" i="10"/>
  <c r="G423" i="10"/>
  <c r="H423" i="10"/>
  <c r="I423" i="10"/>
  <c r="J423" i="10"/>
  <c r="K423" i="10"/>
  <c r="L423" i="10"/>
  <c r="B424" i="10"/>
  <c r="C424" i="10"/>
  <c r="D424" i="10"/>
  <c r="E424" i="10"/>
  <c r="F424" i="10"/>
  <c r="G424" i="10"/>
  <c r="H424" i="10"/>
  <c r="I424" i="10"/>
  <c r="J424" i="10"/>
  <c r="K424" i="10"/>
  <c r="L424" i="10"/>
  <c r="B425" i="10"/>
  <c r="C425" i="10"/>
  <c r="D425" i="10"/>
  <c r="E425" i="10"/>
  <c r="F425" i="10"/>
  <c r="G425" i="10"/>
  <c r="H425" i="10"/>
  <c r="I425" i="10"/>
  <c r="J425" i="10"/>
  <c r="K425" i="10"/>
  <c r="L425" i="10"/>
  <c r="B426" i="10"/>
  <c r="C426" i="10"/>
  <c r="D426" i="10"/>
  <c r="E426" i="10"/>
  <c r="F426" i="10"/>
  <c r="G426" i="10"/>
  <c r="H426" i="10"/>
  <c r="I426" i="10"/>
  <c r="J426" i="10"/>
  <c r="K426" i="10"/>
  <c r="L426" i="10"/>
  <c r="B427" i="10"/>
  <c r="C427" i="10"/>
  <c r="D427" i="10"/>
  <c r="E427" i="10"/>
  <c r="F427" i="10"/>
  <c r="G427" i="10"/>
  <c r="H427" i="10"/>
  <c r="I427" i="10"/>
  <c r="J427" i="10"/>
  <c r="K427" i="10"/>
  <c r="L427" i="10"/>
  <c r="B428" i="10"/>
  <c r="C428" i="10"/>
  <c r="D428" i="10"/>
  <c r="E428" i="10"/>
  <c r="F428" i="10"/>
  <c r="G428" i="10"/>
  <c r="H428" i="10"/>
  <c r="I428" i="10"/>
  <c r="J428" i="10"/>
  <c r="K428" i="10"/>
  <c r="L428" i="10"/>
  <c r="B429" i="10"/>
  <c r="C429" i="10"/>
  <c r="D429" i="10"/>
  <c r="E429" i="10"/>
  <c r="F429" i="10"/>
  <c r="G429" i="10"/>
  <c r="H429" i="10"/>
  <c r="I429" i="10"/>
  <c r="J429" i="10"/>
  <c r="K429" i="10"/>
  <c r="L429" i="10"/>
  <c r="B430" i="10"/>
  <c r="C430" i="10"/>
  <c r="D430" i="10"/>
  <c r="E430" i="10"/>
  <c r="F430" i="10"/>
  <c r="G430" i="10"/>
  <c r="H430" i="10"/>
  <c r="I430" i="10"/>
  <c r="J430" i="10"/>
  <c r="K430" i="10"/>
  <c r="L430" i="10"/>
  <c r="B431" i="10"/>
  <c r="C431" i="10"/>
  <c r="D431" i="10"/>
  <c r="E431" i="10"/>
  <c r="F431" i="10"/>
  <c r="G431" i="10"/>
  <c r="H431" i="10"/>
  <c r="I431" i="10"/>
  <c r="J431" i="10"/>
  <c r="K431" i="10"/>
  <c r="L431" i="10"/>
  <c r="B432" i="10"/>
  <c r="C432" i="10"/>
  <c r="D432" i="10"/>
  <c r="E432" i="10"/>
  <c r="F432" i="10"/>
  <c r="G432" i="10"/>
  <c r="H432" i="10"/>
  <c r="I432" i="10"/>
  <c r="J432" i="10"/>
  <c r="K432" i="10"/>
  <c r="L432" i="10"/>
  <c r="B433" i="10"/>
  <c r="C433" i="10"/>
  <c r="D433" i="10"/>
  <c r="E433" i="10"/>
  <c r="F433" i="10"/>
  <c r="G433" i="10"/>
  <c r="H433" i="10"/>
  <c r="I433" i="10"/>
  <c r="J433" i="10"/>
  <c r="K433" i="10"/>
  <c r="L433" i="10"/>
  <c r="B434" i="10"/>
  <c r="C434" i="10"/>
  <c r="D434" i="10"/>
  <c r="E434" i="10"/>
  <c r="F434" i="10"/>
  <c r="G434" i="10"/>
  <c r="H434" i="10"/>
  <c r="I434" i="10"/>
  <c r="J434" i="10"/>
  <c r="K434" i="10"/>
  <c r="L434" i="10"/>
  <c r="B435" i="10"/>
  <c r="C435" i="10"/>
  <c r="D435" i="10"/>
  <c r="E435" i="10"/>
  <c r="F435" i="10"/>
  <c r="G435" i="10"/>
  <c r="H435" i="10"/>
  <c r="I435" i="10"/>
  <c r="J435" i="10"/>
  <c r="K435" i="10"/>
  <c r="L435" i="10"/>
  <c r="B436" i="10"/>
  <c r="C436" i="10"/>
  <c r="D436" i="10"/>
  <c r="E436" i="10"/>
  <c r="F436" i="10"/>
  <c r="G436" i="10"/>
  <c r="H436" i="10"/>
  <c r="I436" i="10"/>
  <c r="J436" i="10"/>
  <c r="K436" i="10"/>
  <c r="L436" i="10"/>
  <c r="B437" i="10"/>
  <c r="C437" i="10"/>
  <c r="D437" i="10"/>
  <c r="E437" i="10"/>
  <c r="F437" i="10"/>
  <c r="G437" i="10"/>
  <c r="H437" i="10"/>
  <c r="I437" i="10"/>
  <c r="J437" i="10"/>
  <c r="K437" i="10"/>
  <c r="L437" i="10"/>
  <c r="B438" i="10"/>
  <c r="C438" i="10"/>
  <c r="D438" i="10"/>
  <c r="E438" i="10"/>
  <c r="F438" i="10"/>
  <c r="G438" i="10"/>
  <c r="H438" i="10"/>
  <c r="I438" i="10"/>
  <c r="J438" i="10"/>
  <c r="K438" i="10"/>
  <c r="L438" i="10"/>
  <c r="B439" i="10"/>
  <c r="C439" i="10"/>
  <c r="D439" i="10"/>
  <c r="E439" i="10"/>
  <c r="F439" i="10"/>
  <c r="G439" i="10"/>
  <c r="H439" i="10"/>
  <c r="I439" i="10"/>
  <c r="J439" i="10"/>
  <c r="K439" i="10"/>
  <c r="L439" i="10"/>
  <c r="B440" i="10"/>
  <c r="C440" i="10"/>
  <c r="D440" i="10"/>
  <c r="E440" i="10"/>
  <c r="F440" i="10"/>
  <c r="G440" i="10"/>
  <c r="H440" i="10"/>
  <c r="I440" i="10"/>
  <c r="J440" i="10"/>
  <c r="K440" i="10"/>
  <c r="L440" i="10"/>
  <c r="B441" i="10"/>
  <c r="C441" i="10"/>
  <c r="D441" i="10"/>
  <c r="E441" i="10"/>
  <c r="F441" i="10"/>
  <c r="G441" i="10"/>
  <c r="H441" i="10"/>
  <c r="I441" i="10"/>
  <c r="J441" i="10"/>
  <c r="K441" i="10"/>
  <c r="L441" i="10"/>
  <c r="B442" i="10"/>
  <c r="C442" i="10"/>
  <c r="D442" i="10"/>
  <c r="E442" i="10"/>
  <c r="F442" i="10"/>
  <c r="G442" i="10"/>
  <c r="H442" i="10"/>
  <c r="I442" i="10"/>
  <c r="J442" i="10"/>
  <c r="K442" i="10"/>
  <c r="L442" i="10"/>
  <c r="B443" i="10"/>
  <c r="C443" i="10"/>
  <c r="D443" i="10"/>
  <c r="E443" i="10"/>
  <c r="F443" i="10"/>
  <c r="G443" i="10"/>
  <c r="H443" i="10"/>
  <c r="I443" i="10"/>
  <c r="J443" i="10"/>
  <c r="K443" i="10"/>
  <c r="L443" i="10"/>
  <c r="B444" i="10"/>
  <c r="C444" i="10"/>
  <c r="D444" i="10"/>
  <c r="E444" i="10"/>
  <c r="F444" i="10"/>
  <c r="G444" i="10"/>
  <c r="H444" i="10"/>
  <c r="I444" i="10"/>
  <c r="J444" i="10"/>
  <c r="K444" i="10"/>
  <c r="L444" i="10"/>
  <c r="B445" i="10"/>
  <c r="C445" i="10"/>
  <c r="D445" i="10"/>
  <c r="E445" i="10"/>
  <c r="F445" i="10"/>
  <c r="G445" i="10"/>
  <c r="H445" i="10"/>
  <c r="I445" i="10"/>
  <c r="J445" i="10"/>
  <c r="K445" i="10"/>
  <c r="L445" i="10"/>
  <c r="B446" i="10"/>
  <c r="C446" i="10"/>
  <c r="D446" i="10"/>
  <c r="E446" i="10"/>
  <c r="F446" i="10"/>
  <c r="G446" i="10"/>
  <c r="H446" i="10"/>
  <c r="I446" i="10"/>
  <c r="J446" i="10"/>
  <c r="K446" i="10"/>
  <c r="L446" i="10"/>
  <c r="B447" i="10"/>
  <c r="C447" i="10"/>
  <c r="D447" i="10"/>
  <c r="E447" i="10"/>
  <c r="F447" i="10"/>
  <c r="G447" i="10"/>
  <c r="H447" i="10"/>
  <c r="I447" i="10"/>
  <c r="J447" i="10"/>
  <c r="K447" i="10"/>
  <c r="L447" i="10"/>
  <c r="B448" i="10"/>
  <c r="C448" i="10"/>
  <c r="D448" i="10"/>
  <c r="E448" i="10"/>
  <c r="F448" i="10"/>
  <c r="G448" i="10"/>
  <c r="H448" i="10"/>
  <c r="I448" i="10"/>
  <c r="J448" i="10"/>
  <c r="K448" i="10"/>
  <c r="L448" i="10"/>
  <c r="B449" i="10"/>
  <c r="C449" i="10"/>
  <c r="D449" i="10"/>
  <c r="E449" i="10"/>
  <c r="F449" i="10"/>
  <c r="G449" i="10"/>
  <c r="H449" i="10"/>
  <c r="I449" i="10"/>
  <c r="J449" i="10"/>
  <c r="K449" i="10"/>
  <c r="L449" i="10"/>
  <c r="B450" i="10"/>
  <c r="C450" i="10"/>
  <c r="D450" i="10"/>
  <c r="E450" i="10"/>
  <c r="F450" i="10"/>
  <c r="G450" i="10"/>
  <c r="H450" i="10"/>
  <c r="I450" i="10"/>
  <c r="J450" i="10"/>
  <c r="K450" i="10"/>
  <c r="L450" i="10"/>
  <c r="B451" i="10"/>
  <c r="C451" i="10"/>
  <c r="D451" i="10"/>
  <c r="E451" i="10"/>
  <c r="F451" i="10"/>
  <c r="G451" i="10"/>
  <c r="H451" i="10"/>
  <c r="I451" i="10"/>
  <c r="J451" i="10"/>
  <c r="K451" i="10"/>
  <c r="L451" i="10"/>
  <c r="B452" i="10"/>
  <c r="C452" i="10"/>
  <c r="D452" i="10"/>
  <c r="E452" i="10"/>
  <c r="F452" i="10"/>
  <c r="G452" i="10"/>
  <c r="H452" i="10"/>
  <c r="I452" i="10"/>
  <c r="J452" i="10"/>
  <c r="K452" i="10"/>
  <c r="L452" i="10"/>
  <c r="B453" i="10"/>
  <c r="C453" i="10"/>
  <c r="D453" i="10"/>
  <c r="E453" i="10"/>
  <c r="F453" i="10"/>
  <c r="G453" i="10"/>
  <c r="H453" i="10"/>
  <c r="I453" i="10"/>
  <c r="J453" i="10"/>
  <c r="K453" i="10"/>
  <c r="L453" i="10"/>
  <c r="B454" i="10"/>
  <c r="C454" i="10"/>
  <c r="D454" i="10"/>
  <c r="E454" i="10"/>
  <c r="F454" i="10"/>
  <c r="G454" i="10"/>
  <c r="H454" i="10"/>
  <c r="I454" i="10"/>
  <c r="J454" i="10"/>
  <c r="K454" i="10"/>
  <c r="L454" i="10"/>
  <c r="B455" i="10"/>
  <c r="C455" i="10"/>
  <c r="D455" i="10"/>
  <c r="E455" i="10"/>
  <c r="F455" i="10"/>
  <c r="G455" i="10"/>
  <c r="H455" i="10"/>
  <c r="I455" i="10"/>
  <c r="J455" i="10"/>
  <c r="K455" i="10"/>
  <c r="L455" i="10"/>
  <c r="B456" i="10"/>
  <c r="C456" i="10"/>
  <c r="D456" i="10"/>
  <c r="E456" i="10"/>
  <c r="F456" i="10"/>
  <c r="G456" i="10"/>
  <c r="H456" i="10"/>
  <c r="I456" i="10"/>
  <c r="J456" i="10"/>
  <c r="K456" i="10"/>
  <c r="L456" i="10"/>
  <c r="B457" i="10"/>
  <c r="C457" i="10"/>
  <c r="D457" i="10"/>
  <c r="E457" i="10"/>
  <c r="F457" i="10"/>
  <c r="G457" i="10"/>
  <c r="H457" i="10"/>
  <c r="I457" i="10"/>
  <c r="J457" i="10"/>
  <c r="K457" i="10"/>
  <c r="L457" i="10"/>
  <c r="B458" i="10"/>
  <c r="C458" i="10"/>
  <c r="D458" i="10"/>
  <c r="E458" i="10"/>
  <c r="F458" i="10"/>
  <c r="G458" i="10"/>
  <c r="H458" i="10"/>
  <c r="I458" i="10"/>
  <c r="J458" i="10"/>
  <c r="K458" i="10"/>
  <c r="L458" i="10"/>
  <c r="B459" i="10"/>
  <c r="C459" i="10"/>
  <c r="D459" i="10"/>
  <c r="E459" i="10"/>
  <c r="F459" i="10"/>
  <c r="G459" i="10"/>
  <c r="H459" i="10"/>
  <c r="I459" i="10"/>
  <c r="J459" i="10"/>
  <c r="K459" i="10"/>
  <c r="L459" i="10"/>
  <c r="B460" i="10"/>
  <c r="C460" i="10"/>
  <c r="D460" i="10"/>
  <c r="E460" i="10"/>
  <c r="F460" i="10"/>
  <c r="G460" i="10"/>
  <c r="H460" i="10"/>
  <c r="I460" i="10"/>
  <c r="J460" i="10"/>
  <c r="K460" i="10"/>
  <c r="L460" i="10"/>
  <c r="B461" i="10"/>
  <c r="C461" i="10"/>
  <c r="D461" i="10"/>
  <c r="E461" i="10"/>
  <c r="F461" i="10"/>
  <c r="G461" i="10"/>
  <c r="H461" i="10"/>
  <c r="I461" i="10"/>
  <c r="J461" i="10"/>
  <c r="K461" i="10"/>
  <c r="L461" i="10"/>
  <c r="B462" i="10"/>
  <c r="C462" i="10"/>
  <c r="D462" i="10"/>
  <c r="E462" i="10"/>
  <c r="F462" i="10"/>
  <c r="G462" i="10"/>
  <c r="H462" i="10"/>
  <c r="I462" i="10"/>
  <c r="J462" i="10"/>
  <c r="K462" i="10"/>
  <c r="L462" i="10"/>
  <c r="B463" i="10"/>
  <c r="C463" i="10"/>
  <c r="D463" i="10"/>
  <c r="E463" i="10"/>
  <c r="F463" i="10"/>
  <c r="G463" i="10"/>
  <c r="H463" i="10"/>
  <c r="I463" i="10"/>
  <c r="J463" i="10"/>
  <c r="K463" i="10"/>
  <c r="L463" i="10"/>
  <c r="B464" i="10"/>
  <c r="C464" i="10"/>
  <c r="D464" i="10"/>
  <c r="E464" i="10"/>
  <c r="F464" i="10"/>
  <c r="G464" i="10"/>
  <c r="H464" i="10"/>
  <c r="I464" i="10"/>
  <c r="J464" i="10"/>
  <c r="K464" i="10"/>
  <c r="L464" i="10"/>
  <c r="B465" i="10"/>
  <c r="C465" i="10"/>
  <c r="D465" i="10"/>
  <c r="E465" i="10"/>
  <c r="F465" i="10"/>
  <c r="G465" i="10"/>
  <c r="H465" i="10"/>
  <c r="I465" i="10"/>
  <c r="J465" i="10"/>
  <c r="K465" i="10"/>
  <c r="L465" i="10"/>
  <c r="B466" i="10"/>
  <c r="C466" i="10"/>
  <c r="D466" i="10"/>
  <c r="E466" i="10"/>
  <c r="F466" i="10"/>
  <c r="G466" i="10"/>
  <c r="H466" i="10"/>
  <c r="I466" i="10"/>
  <c r="J466" i="10"/>
  <c r="K466" i="10"/>
  <c r="L466" i="10"/>
  <c r="B467" i="10"/>
  <c r="C467" i="10"/>
  <c r="D467" i="10"/>
  <c r="E467" i="10"/>
  <c r="F467" i="10"/>
  <c r="G467" i="10"/>
  <c r="H467" i="10"/>
  <c r="I467" i="10"/>
  <c r="J467" i="10"/>
  <c r="K467" i="10"/>
  <c r="L467" i="10"/>
  <c r="B468" i="10"/>
  <c r="C468" i="10"/>
  <c r="D468" i="10"/>
  <c r="E468" i="10"/>
  <c r="F468" i="10"/>
  <c r="G468" i="10"/>
  <c r="H468" i="10"/>
  <c r="I468" i="10"/>
  <c r="J468" i="10"/>
  <c r="K468" i="10"/>
  <c r="L468" i="10"/>
  <c r="B469" i="10"/>
  <c r="C469" i="10"/>
  <c r="D469" i="10"/>
  <c r="E469" i="10"/>
  <c r="F469" i="10"/>
  <c r="G469" i="10"/>
  <c r="H469" i="10"/>
  <c r="I469" i="10"/>
  <c r="J469" i="10"/>
  <c r="K469" i="10"/>
  <c r="L469" i="10"/>
  <c r="B470" i="10"/>
  <c r="C470" i="10"/>
  <c r="D470" i="10"/>
  <c r="E470" i="10"/>
  <c r="F470" i="10"/>
  <c r="G470" i="10"/>
  <c r="H470" i="10"/>
  <c r="I470" i="10"/>
  <c r="J470" i="10"/>
  <c r="K470" i="10"/>
  <c r="L470" i="10"/>
  <c r="B471" i="10"/>
  <c r="C471" i="10"/>
  <c r="D471" i="10"/>
  <c r="E471" i="10"/>
  <c r="F471" i="10"/>
  <c r="G471" i="10"/>
  <c r="H471" i="10"/>
  <c r="I471" i="10"/>
  <c r="J471" i="10"/>
  <c r="K471" i="10"/>
  <c r="L471" i="10"/>
  <c r="B472" i="10"/>
  <c r="C472" i="10"/>
  <c r="D472" i="10"/>
  <c r="E472" i="10"/>
  <c r="F472" i="10"/>
  <c r="G472" i="10"/>
  <c r="H472" i="10"/>
  <c r="I472" i="10"/>
  <c r="J472" i="10"/>
  <c r="K472" i="10"/>
  <c r="L472" i="10"/>
  <c r="B473" i="10"/>
  <c r="C473" i="10"/>
  <c r="D473" i="10"/>
  <c r="E473" i="10"/>
  <c r="F473" i="10"/>
  <c r="G473" i="10"/>
  <c r="H473" i="10"/>
  <c r="I473" i="10"/>
  <c r="J473" i="10"/>
  <c r="K473" i="10"/>
  <c r="L473" i="10"/>
  <c r="B474" i="10"/>
  <c r="C474" i="10"/>
  <c r="D474" i="10"/>
  <c r="E474" i="10"/>
  <c r="F474" i="10"/>
  <c r="G474" i="10"/>
  <c r="H474" i="10"/>
  <c r="I474" i="10"/>
  <c r="J474" i="10"/>
  <c r="K474" i="10"/>
  <c r="L474" i="10"/>
  <c r="B475" i="10"/>
  <c r="C475" i="10"/>
  <c r="D475" i="10"/>
  <c r="E475" i="10"/>
  <c r="F475" i="10"/>
  <c r="G475" i="10"/>
  <c r="H475" i="10"/>
  <c r="I475" i="10"/>
  <c r="J475" i="10"/>
  <c r="K475" i="10"/>
  <c r="L475" i="10"/>
  <c r="B476" i="10"/>
  <c r="C476" i="10"/>
  <c r="D476" i="10"/>
  <c r="E476" i="10"/>
  <c r="F476" i="10"/>
  <c r="G476" i="10"/>
  <c r="H476" i="10"/>
  <c r="I476" i="10"/>
  <c r="J476" i="10"/>
  <c r="K476" i="10"/>
  <c r="L476" i="10"/>
  <c r="B477" i="10"/>
  <c r="C477" i="10"/>
  <c r="D477" i="10"/>
  <c r="E477" i="10"/>
  <c r="F477" i="10"/>
  <c r="G477" i="10"/>
  <c r="H477" i="10"/>
  <c r="I477" i="10"/>
  <c r="J477" i="10"/>
  <c r="K477" i="10"/>
  <c r="L477" i="10"/>
  <c r="B478" i="10"/>
  <c r="C478" i="10"/>
  <c r="D478" i="10"/>
  <c r="E478" i="10"/>
  <c r="F478" i="10"/>
  <c r="G478" i="10"/>
  <c r="H478" i="10"/>
  <c r="I478" i="10"/>
  <c r="J478" i="10"/>
  <c r="K478" i="10"/>
  <c r="L478" i="10"/>
  <c r="B479" i="10"/>
  <c r="C479" i="10"/>
  <c r="D479" i="10"/>
  <c r="E479" i="10"/>
  <c r="F479" i="10"/>
  <c r="G479" i="10"/>
  <c r="H479" i="10"/>
  <c r="I479" i="10"/>
  <c r="J479" i="10"/>
  <c r="K479" i="10"/>
  <c r="L479" i="10"/>
  <c r="B480" i="10"/>
  <c r="C480" i="10"/>
  <c r="D480" i="10"/>
  <c r="E480" i="10"/>
  <c r="F480" i="10"/>
  <c r="G480" i="10"/>
  <c r="H480" i="10"/>
  <c r="I480" i="10"/>
  <c r="J480" i="10"/>
  <c r="K480" i="10"/>
  <c r="L480" i="10"/>
  <c r="B481" i="10"/>
  <c r="C481" i="10"/>
  <c r="D481" i="10"/>
  <c r="E481" i="10"/>
  <c r="F481" i="10"/>
  <c r="G481" i="10"/>
  <c r="H481" i="10"/>
  <c r="I481" i="10"/>
  <c r="J481" i="10"/>
  <c r="K481" i="10"/>
  <c r="L481" i="10"/>
  <c r="B482" i="10"/>
  <c r="C482" i="10"/>
  <c r="D482" i="10"/>
  <c r="E482" i="10"/>
  <c r="F482" i="10"/>
  <c r="G482" i="10"/>
  <c r="H482" i="10"/>
  <c r="I482" i="10"/>
  <c r="J482" i="10"/>
  <c r="K482" i="10"/>
  <c r="L482" i="10"/>
  <c r="B483" i="10"/>
  <c r="C483" i="10"/>
  <c r="D483" i="10"/>
  <c r="E483" i="10"/>
  <c r="F483" i="10"/>
  <c r="G483" i="10"/>
  <c r="H483" i="10"/>
  <c r="I483" i="10"/>
  <c r="J483" i="10"/>
  <c r="K483" i="10"/>
  <c r="L483" i="10"/>
  <c r="B484" i="10"/>
  <c r="C484" i="10"/>
  <c r="D484" i="10"/>
  <c r="E484" i="10"/>
  <c r="F484" i="10"/>
  <c r="G484" i="10"/>
  <c r="H484" i="10"/>
  <c r="I484" i="10"/>
  <c r="J484" i="10"/>
  <c r="K484" i="10"/>
  <c r="L484" i="10"/>
  <c r="B485" i="10"/>
  <c r="C485" i="10"/>
  <c r="D485" i="10"/>
  <c r="E485" i="10"/>
  <c r="F485" i="10"/>
  <c r="G485" i="10"/>
  <c r="H485" i="10"/>
  <c r="I485" i="10"/>
  <c r="J485" i="10"/>
  <c r="K485" i="10"/>
  <c r="L485" i="10"/>
  <c r="B486" i="10"/>
  <c r="C486" i="10"/>
  <c r="D486" i="10"/>
  <c r="E486" i="10"/>
  <c r="F486" i="10"/>
  <c r="G486" i="10"/>
  <c r="H486" i="10"/>
  <c r="I486" i="10"/>
  <c r="J486" i="10"/>
  <c r="K486" i="10"/>
  <c r="L486" i="10"/>
  <c r="B487" i="10"/>
  <c r="C487" i="10"/>
  <c r="D487" i="10"/>
  <c r="E487" i="10"/>
  <c r="F487" i="10"/>
  <c r="G487" i="10"/>
  <c r="H487" i="10"/>
  <c r="I487" i="10"/>
  <c r="J487" i="10"/>
  <c r="K487" i="10"/>
  <c r="L487" i="10"/>
  <c r="B488" i="10"/>
  <c r="C488" i="10"/>
  <c r="D488" i="10"/>
  <c r="E488" i="10"/>
  <c r="F488" i="10"/>
  <c r="G488" i="10"/>
  <c r="H488" i="10"/>
  <c r="I488" i="10"/>
  <c r="J488" i="10"/>
  <c r="K488" i="10"/>
  <c r="L488" i="10"/>
  <c r="B489" i="10"/>
  <c r="C489" i="10"/>
  <c r="D489" i="10"/>
  <c r="E489" i="10"/>
  <c r="F489" i="10"/>
  <c r="G489" i="10"/>
  <c r="H489" i="10"/>
  <c r="I489" i="10"/>
  <c r="J489" i="10"/>
  <c r="K489" i="10"/>
  <c r="L489" i="10"/>
  <c r="B490" i="10"/>
  <c r="C490" i="10"/>
  <c r="D490" i="10"/>
  <c r="E490" i="10"/>
  <c r="F490" i="10"/>
  <c r="G490" i="10"/>
  <c r="H490" i="10"/>
  <c r="I490" i="10"/>
  <c r="J490" i="10"/>
  <c r="K490" i="10"/>
  <c r="L490" i="10"/>
  <c r="B491" i="10"/>
  <c r="C491" i="10"/>
  <c r="D491" i="10"/>
  <c r="E491" i="10"/>
  <c r="F491" i="10"/>
  <c r="G491" i="10"/>
  <c r="H491" i="10"/>
  <c r="I491" i="10"/>
  <c r="J491" i="10"/>
  <c r="K491" i="10"/>
  <c r="L491" i="10"/>
  <c r="B492" i="10"/>
  <c r="C492" i="10"/>
  <c r="D492" i="10"/>
  <c r="E492" i="10"/>
  <c r="F492" i="10"/>
  <c r="G492" i="10"/>
  <c r="H492" i="10"/>
  <c r="I492" i="10"/>
  <c r="J492" i="10"/>
  <c r="K492" i="10"/>
  <c r="L492" i="10"/>
  <c r="B493" i="10"/>
  <c r="C493" i="10"/>
  <c r="D493" i="10"/>
  <c r="E493" i="10"/>
  <c r="F493" i="10"/>
  <c r="G493" i="10"/>
  <c r="H493" i="10"/>
  <c r="I493" i="10"/>
  <c r="J493" i="10"/>
  <c r="K493" i="10"/>
  <c r="L493" i="10"/>
  <c r="B494" i="10"/>
  <c r="C494" i="10"/>
  <c r="D494" i="10"/>
  <c r="E494" i="10"/>
  <c r="F494" i="10"/>
  <c r="G494" i="10"/>
  <c r="H494" i="10"/>
  <c r="I494" i="10"/>
  <c r="J494" i="10"/>
  <c r="K494" i="10"/>
  <c r="L494" i="10"/>
  <c r="B495" i="10"/>
  <c r="C495" i="10"/>
  <c r="D495" i="10"/>
  <c r="E495" i="10"/>
  <c r="F495" i="10"/>
  <c r="G495" i="10"/>
  <c r="H495" i="10"/>
  <c r="I495" i="10"/>
  <c r="J495" i="10"/>
  <c r="K495" i="10"/>
  <c r="L495" i="10"/>
  <c r="B496" i="10"/>
  <c r="C496" i="10"/>
  <c r="D496" i="10"/>
  <c r="E496" i="10"/>
  <c r="F496" i="10"/>
  <c r="G496" i="10"/>
  <c r="H496" i="10"/>
  <c r="I496" i="10"/>
  <c r="J496" i="10"/>
  <c r="K496" i="10"/>
  <c r="L496" i="10"/>
  <c r="B497" i="10"/>
  <c r="C497" i="10"/>
  <c r="D497" i="10"/>
  <c r="E497" i="10"/>
  <c r="F497" i="10"/>
  <c r="G497" i="10"/>
  <c r="H497" i="10"/>
  <c r="I497" i="10"/>
  <c r="J497" i="10"/>
  <c r="K497" i="10"/>
  <c r="L497" i="10"/>
  <c r="B498" i="10"/>
  <c r="C498" i="10"/>
  <c r="D498" i="10"/>
  <c r="E498" i="10"/>
  <c r="F498" i="10"/>
  <c r="G498" i="10"/>
  <c r="H498" i="10"/>
  <c r="I498" i="10"/>
  <c r="J498" i="10"/>
  <c r="K498" i="10"/>
  <c r="L498" i="10"/>
  <c r="B499" i="10"/>
  <c r="C499" i="10"/>
  <c r="D499" i="10"/>
  <c r="E499" i="10"/>
  <c r="F499" i="10"/>
  <c r="G499" i="10"/>
  <c r="H499" i="10"/>
  <c r="I499" i="10"/>
  <c r="J499" i="10"/>
  <c r="K499" i="10"/>
  <c r="L499" i="10"/>
  <c r="B500" i="10"/>
  <c r="C500" i="10"/>
  <c r="D500" i="10"/>
  <c r="E500" i="10"/>
  <c r="F500" i="10"/>
  <c r="G500" i="10"/>
  <c r="H500" i="10"/>
  <c r="I500" i="10"/>
  <c r="J500" i="10"/>
  <c r="K500" i="10"/>
  <c r="L500" i="10"/>
  <c r="B501" i="10"/>
  <c r="C501" i="10"/>
  <c r="D501" i="10"/>
  <c r="E501" i="10"/>
  <c r="F501" i="10"/>
  <c r="G501" i="10"/>
  <c r="H501" i="10"/>
  <c r="I501" i="10"/>
  <c r="J501" i="10"/>
  <c r="K501" i="10"/>
  <c r="L501" i="10"/>
  <c r="B502" i="10"/>
  <c r="C502" i="10"/>
  <c r="D502" i="10"/>
  <c r="E502" i="10"/>
  <c r="F502" i="10"/>
  <c r="G502" i="10"/>
  <c r="H502" i="10"/>
  <c r="I502" i="10"/>
  <c r="J502" i="10"/>
  <c r="K502" i="10"/>
  <c r="L502" i="10"/>
  <c r="B503" i="10"/>
  <c r="C503" i="10"/>
  <c r="D503" i="10"/>
  <c r="E503" i="10"/>
  <c r="F503" i="10"/>
  <c r="G503" i="10"/>
  <c r="H503" i="10"/>
  <c r="I503" i="10"/>
  <c r="J503" i="10"/>
  <c r="K503" i="10"/>
  <c r="L503" i="10"/>
  <c r="B504" i="10"/>
  <c r="C504" i="10"/>
  <c r="D504" i="10"/>
  <c r="E504" i="10"/>
  <c r="F504" i="10"/>
  <c r="G504" i="10"/>
  <c r="H504" i="10"/>
  <c r="I504" i="10"/>
  <c r="J504" i="10"/>
  <c r="K504" i="10"/>
  <c r="L504" i="10"/>
  <c r="B505" i="10"/>
  <c r="C505" i="10"/>
  <c r="D505" i="10"/>
  <c r="E505" i="10"/>
  <c r="F505" i="10"/>
  <c r="G505" i="10"/>
  <c r="H505" i="10"/>
  <c r="I505" i="10"/>
  <c r="J505" i="10"/>
  <c r="K505" i="10"/>
  <c r="L505" i="10"/>
  <c r="B506" i="10"/>
  <c r="C506" i="10"/>
  <c r="D506" i="10"/>
  <c r="E506" i="10"/>
  <c r="F506" i="10"/>
  <c r="G506" i="10"/>
  <c r="H506" i="10"/>
  <c r="I506" i="10"/>
  <c r="J506" i="10"/>
  <c r="K506" i="10"/>
  <c r="L506" i="10"/>
  <c r="B507" i="10"/>
  <c r="C507" i="10"/>
  <c r="D507" i="10"/>
  <c r="E507" i="10"/>
  <c r="F507" i="10"/>
  <c r="G507" i="10"/>
  <c r="H507" i="10"/>
  <c r="I507" i="10"/>
  <c r="J507" i="10"/>
  <c r="K507" i="10"/>
  <c r="L507" i="10"/>
  <c r="B508" i="10"/>
  <c r="C508" i="10"/>
  <c r="D508" i="10"/>
  <c r="E508" i="10"/>
  <c r="F508" i="10"/>
  <c r="G508" i="10"/>
  <c r="H508" i="10"/>
  <c r="I508" i="10"/>
  <c r="J508" i="10"/>
  <c r="K508" i="10"/>
  <c r="L508" i="10"/>
  <c r="B509" i="10"/>
  <c r="C509" i="10"/>
  <c r="D509" i="10"/>
  <c r="E509" i="10"/>
  <c r="F509" i="10"/>
  <c r="G509" i="10"/>
  <c r="H509" i="10"/>
  <c r="I509" i="10"/>
  <c r="J509" i="10"/>
  <c r="K509" i="10"/>
  <c r="L509" i="10"/>
  <c r="B510" i="10"/>
  <c r="C510" i="10"/>
  <c r="D510" i="10"/>
  <c r="E510" i="10"/>
  <c r="F510" i="10"/>
  <c r="G510" i="10"/>
  <c r="H510" i="10"/>
  <c r="I510" i="10"/>
  <c r="J510" i="10"/>
  <c r="K510" i="10"/>
  <c r="L510" i="10"/>
  <c r="B511" i="10"/>
  <c r="C511" i="10"/>
  <c r="D511" i="10"/>
  <c r="E511" i="10"/>
  <c r="F511" i="10"/>
  <c r="G511" i="10"/>
  <c r="H511" i="10"/>
  <c r="I511" i="10"/>
  <c r="J511" i="10"/>
  <c r="K511" i="10"/>
  <c r="L511" i="10"/>
  <c r="B512" i="10"/>
  <c r="C512" i="10"/>
  <c r="D512" i="10"/>
  <c r="E512" i="10"/>
  <c r="F512" i="10"/>
  <c r="G512" i="10"/>
  <c r="H512" i="10"/>
  <c r="I512" i="10"/>
  <c r="J512" i="10"/>
  <c r="K512" i="10"/>
  <c r="L512" i="10"/>
  <c r="B513" i="10"/>
  <c r="C513" i="10"/>
  <c r="D513" i="10"/>
  <c r="E513" i="10"/>
  <c r="F513" i="10"/>
  <c r="G513" i="10"/>
  <c r="H513" i="10"/>
  <c r="I513" i="10"/>
  <c r="J513" i="10"/>
  <c r="K513" i="10"/>
  <c r="L513" i="10"/>
  <c r="B514" i="10"/>
  <c r="C514" i="10"/>
  <c r="D514" i="10"/>
  <c r="E514" i="10"/>
  <c r="F514" i="10"/>
  <c r="G514" i="10"/>
  <c r="H514" i="10"/>
  <c r="I514" i="10"/>
  <c r="J514" i="10"/>
  <c r="K514" i="10"/>
  <c r="L514" i="10"/>
  <c r="B515" i="10"/>
  <c r="C515" i="10"/>
  <c r="D515" i="10"/>
  <c r="E515" i="10"/>
  <c r="F515" i="10"/>
  <c r="G515" i="10"/>
  <c r="H515" i="10"/>
  <c r="I515" i="10"/>
  <c r="J515" i="10"/>
  <c r="K515" i="10"/>
  <c r="L515" i="10"/>
  <c r="B516" i="10"/>
  <c r="C516" i="10"/>
  <c r="D516" i="10"/>
  <c r="E516" i="10"/>
  <c r="F516" i="10"/>
  <c r="G516" i="10"/>
  <c r="H516" i="10"/>
  <c r="I516" i="10"/>
  <c r="J516" i="10"/>
  <c r="K516" i="10"/>
  <c r="L516" i="10"/>
  <c r="B517" i="10"/>
  <c r="C517" i="10"/>
  <c r="D517" i="10"/>
  <c r="E517" i="10"/>
  <c r="F517" i="10"/>
  <c r="G517" i="10"/>
  <c r="H517" i="10"/>
  <c r="I517" i="10"/>
  <c r="J517" i="10"/>
  <c r="K517" i="10"/>
  <c r="L517" i="10"/>
  <c r="B518" i="10"/>
  <c r="C518" i="10"/>
  <c r="D518" i="10"/>
  <c r="E518" i="10"/>
  <c r="F518" i="10"/>
  <c r="G518" i="10"/>
  <c r="H518" i="10"/>
  <c r="I518" i="10"/>
  <c r="J518" i="10"/>
  <c r="K518" i="10"/>
  <c r="L518" i="10"/>
  <c r="B519" i="10"/>
  <c r="C519" i="10"/>
  <c r="D519" i="10"/>
  <c r="E519" i="10"/>
  <c r="F519" i="10"/>
  <c r="G519" i="10"/>
  <c r="H519" i="10"/>
  <c r="I519" i="10"/>
  <c r="J519" i="10"/>
  <c r="K519" i="10"/>
  <c r="L519" i="10"/>
  <c r="B520" i="10"/>
  <c r="C520" i="10"/>
  <c r="D520" i="10"/>
  <c r="E520" i="10"/>
  <c r="F520" i="10"/>
  <c r="G520" i="10"/>
  <c r="H520" i="10"/>
  <c r="I520" i="10"/>
  <c r="J520" i="10"/>
  <c r="K520" i="10"/>
  <c r="L520" i="10"/>
  <c r="B521" i="10"/>
  <c r="C521" i="10"/>
  <c r="D521" i="10"/>
  <c r="E521" i="10"/>
  <c r="F521" i="10"/>
  <c r="G521" i="10"/>
  <c r="H521" i="10"/>
  <c r="I521" i="10"/>
  <c r="J521" i="10"/>
  <c r="K521" i="10"/>
  <c r="L521" i="10"/>
  <c r="B522" i="10"/>
  <c r="C522" i="10"/>
  <c r="D522" i="10"/>
  <c r="E522" i="10"/>
  <c r="F522" i="10"/>
  <c r="G522" i="10"/>
  <c r="H522" i="10"/>
  <c r="I522" i="10"/>
  <c r="J522" i="10"/>
  <c r="K522" i="10"/>
  <c r="L522" i="10"/>
  <c r="B523" i="10"/>
  <c r="C523" i="10"/>
  <c r="D523" i="10"/>
  <c r="E523" i="10"/>
  <c r="F523" i="10"/>
  <c r="G523" i="10"/>
  <c r="H523" i="10"/>
  <c r="I523" i="10"/>
  <c r="J523" i="10"/>
  <c r="K523" i="10"/>
  <c r="L523" i="10"/>
  <c r="B524" i="10"/>
  <c r="C524" i="10"/>
  <c r="D524" i="10"/>
  <c r="E524" i="10"/>
  <c r="F524" i="10"/>
  <c r="G524" i="10"/>
  <c r="H524" i="10"/>
  <c r="I524" i="10"/>
  <c r="J524" i="10"/>
  <c r="K524" i="10"/>
  <c r="L524" i="10"/>
  <c r="B525" i="10"/>
  <c r="C525" i="10"/>
  <c r="D525" i="10"/>
  <c r="E525" i="10"/>
  <c r="F525" i="10"/>
  <c r="G525" i="10"/>
  <c r="H525" i="10"/>
  <c r="I525" i="10"/>
  <c r="J525" i="10"/>
  <c r="K525" i="10"/>
  <c r="L525" i="10"/>
  <c r="B526" i="10"/>
  <c r="C526" i="10"/>
  <c r="D526" i="10"/>
  <c r="E526" i="10"/>
  <c r="F526" i="10"/>
  <c r="G526" i="10"/>
  <c r="H526" i="10"/>
  <c r="I526" i="10"/>
  <c r="J526" i="10"/>
  <c r="K526" i="10"/>
  <c r="L526" i="10"/>
  <c r="B527" i="10"/>
  <c r="C527" i="10"/>
  <c r="D527" i="10"/>
  <c r="E527" i="10"/>
  <c r="F527" i="10"/>
  <c r="G527" i="10"/>
  <c r="H527" i="10"/>
  <c r="I527" i="10"/>
  <c r="J527" i="10"/>
  <c r="K527" i="10"/>
  <c r="L527" i="10"/>
  <c r="B528" i="10"/>
  <c r="C528" i="10"/>
  <c r="D528" i="10"/>
  <c r="E528" i="10"/>
  <c r="F528" i="10"/>
  <c r="G528" i="10"/>
  <c r="H528" i="10"/>
  <c r="I528" i="10"/>
  <c r="J528" i="10"/>
  <c r="K528" i="10"/>
  <c r="L528" i="10"/>
  <c r="B529" i="10"/>
  <c r="C529" i="10"/>
  <c r="D529" i="10"/>
  <c r="E529" i="10"/>
  <c r="F529" i="10"/>
  <c r="G529" i="10"/>
  <c r="H529" i="10"/>
  <c r="I529" i="10"/>
  <c r="J529" i="10"/>
  <c r="K529" i="10"/>
  <c r="L529" i="10"/>
  <c r="B530" i="10"/>
  <c r="C530" i="10"/>
  <c r="D530" i="10"/>
  <c r="E530" i="10"/>
  <c r="F530" i="10"/>
  <c r="G530" i="10"/>
  <c r="H530" i="10"/>
  <c r="I530" i="10"/>
  <c r="J530" i="10"/>
  <c r="K530" i="10"/>
  <c r="L530" i="10"/>
  <c r="B531" i="10"/>
  <c r="C531" i="10"/>
  <c r="D531" i="10"/>
  <c r="E531" i="10"/>
  <c r="F531" i="10"/>
  <c r="G531" i="10"/>
  <c r="H531" i="10"/>
  <c r="I531" i="10"/>
  <c r="J531" i="10"/>
  <c r="K531" i="10"/>
  <c r="L531" i="10"/>
  <c r="B532" i="10"/>
  <c r="C532" i="10"/>
  <c r="D532" i="10"/>
  <c r="E532" i="10"/>
  <c r="F532" i="10"/>
  <c r="G532" i="10"/>
  <c r="H532" i="10"/>
  <c r="I532" i="10"/>
  <c r="J532" i="10"/>
  <c r="K532" i="10"/>
  <c r="L532" i="10"/>
  <c r="B533" i="10"/>
  <c r="C533" i="10"/>
  <c r="D533" i="10"/>
  <c r="E533" i="10"/>
  <c r="F533" i="10"/>
  <c r="G533" i="10"/>
  <c r="H533" i="10"/>
  <c r="I533" i="10"/>
  <c r="J533" i="10"/>
  <c r="K533" i="10"/>
  <c r="L533" i="10"/>
  <c r="B534" i="10"/>
  <c r="C534" i="10"/>
  <c r="D534" i="10"/>
  <c r="E534" i="10"/>
  <c r="F534" i="10"/>
  <c r="G534" i="10"/>
  <c r="H534" i="10"/>
  <c r="I534" i="10"/>
  <c r="J534" i="10"/>
  <c r="K534" i="10"/>
  <c r="L534" i="10"/>
  <c r="B535" i="10"/>
  <c r="C535" i="10"/>
  <c r="D535" i="10"/>
  <c r="E535" i="10"/>
  <c r="F535" i="10"/>
  <c r="G535" i="10"/>
  <c r="H535" i="10"/>
  <c r="I535" i="10"/>
  <c r="J535" i="10"/>
  <c r="K535" i="10"/>
  <c r="L535" i="10"/>
  <c r="B536" i="10"/>
  <c r="C536" i="10"/>
  <c r="D536" i="10"/>
  <c r="E536" i="10"/>
  <c r="F536" i="10"/>
  <c r="G536" i="10"/>
  <c r="H536" i="10"/>
  <c r="I536" i="10"/>
  <c r="J536" i="10"/>
  <c r="K536" i="10"/>
  <c r="L536" i="10"/>
  <c r="B537" i="10"/>
  <c r="C537" i="10"/>
  <c r="D537" i="10"/>
  <c r="E537" i="10"/>
  <c r="F537" i="10"/>
  <c r="G537" i="10"/>
  <c r="H537" i="10"/>
  <c r="I537" i="10"/>
  <c r="J537" i="10"/>
  <c r="K537" i="10"/>
  <c r="L537" i="10"/>
  <c r="B538" i="10"/>
  <c r="C538" i="10"/>
  <c r="D538" i="10"/>
  <c r="E538" i="10"/>
  <c r="F538" i="10"/>
  <c r="G538" i="10"/>
  <c r="H538" i="10"/>
  <c r="I538" i="10"/>
  <c r="J538" i="10"/>
  <c r="K538" i="10"/>
  <c r="L538" i="10"/>
  <c r="B539" i="10"/>
  <c r="C539" i="10"/>
  <c r="D539" i="10"/>
  <c r="E539" i="10"/>
  <c r="F539" i="10"/>
  <c r="G539" i="10"/>
  <c r="H539" i="10"/>
  <c r="I539" i="10"/>
  <c r="J539" i="10"/>
  <c r="K539" i="10"/>
  <c r="L539" i="10"/>
  <c r="B540" i="10"/>
  <c r="C540" i="10"/>
  <c r="D540" i="10"/>
  <c r="E540" i="10"/>
  <c r="F540" i="10"/>
  <c r="G540" i="10"/>
  <c r="H540" i="10"/>
  <c r="I540" i="10"/>
  <c r="J540" i="10"/>
  <c r="K540" i="10"/>
  <c r="L540" i="10"/>
  <c r="B541" i="10"/>
  <c r="C541" i="10"/>
  <c r="D541" i="10"/>
  <c r="E541" i="10"/>
  <c r="F541" i="10"/>
  <c r="G541" i="10"/>
  <c r="H541" i="10"/>
  <c r="I541" i="10"/>
  <c r="J541" i="10"/>
  <c r="K541" i="10"/>
  <c r="L541" i="10"/>
  <c r="B542" i="10"/>
  <c r="C542" i="10"/>
  <c r="D542" i="10"/>
  <c r="E542" i="10"/>
  <c r="F542" i="10"/>
  <c r="G542" i="10"/>
  <c r="H542" i="10"/>
  <c r="I542" i="10"/>
  <c r="J542" i="10"/>
  <c r="K542" i="10"/>
  <c r="L542" i="10"/>
  <c r="B543" i="10"/>
  <c r="C543" i="10"/>
  <c r="D543" i="10"/>
  <c r="E543" i="10"/>
  <c r="F543" i="10"/>
  <c r="G543" i="10"/>
  <c r="H543" i="10"/>
  <c r="I543" i="10"/>
  <c r="J543" i="10"/>
  <c r="K543" i="10"/>
  <c r="L543" i="10"/>
  <c r="B544" i="10"/>
  <c r="C544" i="10"/>
  <c r="D544" i="10"/>
  <c r="E544" i="10"/>
  <c r="F544" i="10"/>
  <c r="G544" i="10"/>
  <c r="H544" i="10"/>
  <c r="I544" i="10"/>
  <c r="J544" i="10"/>
  <c r="K544" i="10"/>
  <c r="L544" i="10"/>
  <c r="B545" i="10"/>
  <c r="C545" i="10"/>
  <c r="D545" i="10"/>
  <c r="E545" i="10"/>
  <c r="F545" i="10"/>
  <c r="G545" i="10"/>
  <c r="H545" i="10"/>
  <c r="I545" i="10"/>
  <c r="J545" i="10"/>
  <c r="K545" i="10"/>
  <c r="L545" i="10"/>
  <c r="B546" i="10"/>
  <c r="C546" i="10"/>
  <c r="D546" i="10"/>
  <c r="E546" i="10"/>
  <c r="F546" i="10"/>
  <c r="G546" i="10"/>
  <c r="H546" i="10"/>
  <c r="I546" i="10"/>
  <c r="J546" i="10"/>
  <c r="K546" i="10"/>
  <c r="L546" i="10"/>
  <c r="B547" i="10"/>
  <c r="C547" i="10"/>
  <c r="D547" i="10"/>
  <c r="E547" i="10"/>
  <c r="F547" i="10"/>
  <c r="G547" i="10"/>
  <c r="H547" i="10"/>
  <c r="I547" i="10"/>
  <c r="J547" i="10"/>
  <c r="K547" i="10"/>
  <c r="L547" i="10"/>
  <c r="O184" i="7"/>
  <c r="P183" i="7"/>
  <c r="P184" i="7"/>
  <c r="P180" i="7"/>
  <c r="P185" i="7"/>
  <c r="P181" i="7"/>
  <c r="P186" i="7"/>
  <c r="P182" i="7"/>
  <c r="O186" i="7"/>
  <c r="O181" i="7"/>
  <c r="O182" i="7"/>
  <c r="O183" i="7"/>
  <c r="O185" i="7"/>
  <c r="O180" i="7"/>
  <c r="B22" i="7"/>
  <c r="AW108" i="5"/>
  <c r="K108" i="10"/>
  <c r="AV108" i="5"/>
  <c r="J108" i="10"/>
  <c r="AU108" i="5"/>
  <c r="I108" i="10"/>
  <c r="AN108" i="5"/>
  <c r="B108" i="10"/>
  <c r="AK108" i="5"/>
  <c r="AJ108" i="5"/>
  <c r="AI108" i="5"/>
  <c r="Q108" i="5"/>
  <c r="P108" i="5"/>
  <c r="O108" i="5"/>
  <c r="N108" i="5"/>
  <c r="M108" i="5"/>
  <c r="L108" i="5"/>
  <c r="K108" i="5"/>
  <c r="J108" i="5"/>
  <c r="I108" i="5"/>
  <c r="H108" i="5"/>
  <c r="G108" i="5"/>
  <c r="D108" i="5"/>
  <c r="AW113" i="5"/>
  <c r="K113" i="10"/>
  <c r="AW114" i="5"/>
  <c r="K114" i="10"/>
  <c r="AW115" i="5"/>
  <c r="K115" i="10"/>
  <c r="AW116" i="5"/>
  <c r="K116" i="10"/>
  <c r="AW117" i="5"/>
  <c r="K117" i="10"/>
  <c r="AW118" i="5"/>
  <c r="K118" i="10"/>
  <c r="AW119" i="5"/>
  <c r="K119" i="10"/>
  <c r="B187" i="7"/>
  <c r="C187" i="7"/>
  <c r="D187" i="7"/>
  <c r="E187" i="7"/>
  <c r="F187" i="7"/>
  <c r="G187" i="7"/>
  <c r="H187" i="7"/>
  <c r="I187" i="7"/>
  <c r="J187" i="7"/>
  <c r="K187" i="7"/>
  <c r="L187" i="7"/>
  <c r="B188" i="7"/>
  <c r="C188" i="7"/>
  <c r="D188" i="7"/>
  <c r="E188" i="7"/>
  <c r="F188" i="7"/>
  <c r="G188" i="7"/>
  <c r="H188" i="7"/>
  <c r="I188" i="7"/>
  <c r="J188" i="7"/>
  <c r="K188" i="7"/>
  <c r="L188" i="7"/>
  <c r="B189" i="7"/>
  <c r="C189" i="7"/>
  <c r="D189" i="7"/>
  <c r="E189" i="7"/>
  <c r="F189" i="7"/>
  <c r="G189" i="7"/>
  <c r="H189" i="7"/>
  <c r="I189" i="7"/>
  <c r="J189" i="7"/>
  <c r="K189" i="7"/>
  <c r="L189" i="7"/>
  <c r="B190" i="7"/>
  <c r="C190" i="7"/>
  <c r="D190" i="7"/>
  <c r="E190" i="7"/>
  <c r="F190" i="7"/>
  <c r="G190" i="7"/>
  <c r="H190" i="7"/>
  <c r="I190" i="7"/>
  <c r="J190" i="7"/>
  <c r="K190" i="7"/>
  <c r="L190" i="7"/>
  <c r="B191" i="7"/>
  <c r="C191" i="7"/>
  <c r="D191" i="7"/>
  <c r="E191" i="7"/>
  <c r="F191" i="7"/>
  <c r="G191" i="7"/>
  <c r="H191" i="7"/>
  <c r="I191" i="7"/>
  <c r="J191" i="7"/>
  <c r="K191" i="7"/>
  <c r="L191" i="7"/>
  <c r="B192" i="7"/>
  <c r="C192" i="7"/>
  <c r="D192" i="7"/>
  <c r="E192" i="7"/>
  <c r="F192" i="7"/>
  <c r="G192" i="7"/>
  <c r="H192" i="7"/>
  <c r="I192" i="7"/>
  <c r="J192" i="7"/>
  <c r="K192" i="7"/>
  <c r="L192" i="7"/>
  <c r="B193" i="7"/>
  <c r="C193" i="7"/>
  <c r="D193" i="7"/>
  <c r="E193" i="7"/>
  <c r="F193" i="7"/>
  <c r="G193" i="7"/>
  <c r="H193" i="7"/>
  <c r="I193" i="7"/>
  <c r="J193" i="7"/>
  <c r="K193" i="7"/>
  <c r="L193" i="7"/>
  <c r="B194" i="7"/>
  <c r="C194" i="7"/>
  <c r="D194" i="7"/>
  <c r="E194" i="7"/>
  <c r="F194" i="7"/>
  <c r="G194" i="7"/>
  <c r="H194" i="7"/>
  <c r="I194" i="7"/>
  <c r="J194" i="7"/>
  <c r="K194" i="7"/>
  <c r="L194" i="7"/>
  <c r="B195" i="7"/>
  <c r="C195" i="7"/>
  <c r="D195" i="7"/>
  <c r="E195" i="7"/>
  <c r="F195" i="7"/>
  <c r="G195" i="7"/>
  <c r="H195" i="7"/>
  <c r="I195" i="7"/>
  <c r="J195" i="7"/>
  <c r="K195" i="7"/>
  <c r="L195" i="7"/>
  <c r="B196" i="7"/>
  <c r="C196" i="7"/>
  <c r="D196" i="7"/>
  <c r="E196" i="7"/>
  <c r="F196" i="7"/>
  <c r="G196" i="7"/>
  <c r="H196" i="7"/>
  <c r="I196" i="7"/>
  <c r="J196" i="7"/>
  <c r="K196" i="7"/>
  <c r="L196" i="7"/>
  <c r="B197" i="7"/>
  <c r="C197" i="7"/>
  <c r="D197" i="7"/>
  <c r="E197" i="7"/>
  <c r="F197" i="7"/>
  <c r="G197" i="7"/>
  <c r="H197" i="7"/>
  <c r="I197" i="7"/>
  <c r="J197" i="7"/>
  <c r="K197" i="7"/>
  <c r="L197" i="7"/>
  <c r="B198" i="7"/>
  <c r="C198" i="7"/>
  <c r="D198" i="7"/>
  <c r="E198" i="7"/>
  <c r="F198" i="7"/>
  <c r="G198" i="7"/>
  <c r="H198" i="7"/>
  <c r="I198" i="7"/>
  <c r="J198" i="7"/>
  <c r="K198" i="7"/>
  <c r="L198" i="7"/>
  <c r="B199" i="7"/>
  <c r="C199" i="7"/>
  <c r="D199" i="7"/>
  <c r="E199" i="7"/>
  <c r="F199" i="7"/>
  <c r="G199" i="7"/>
  <c r="H199" i="7"/>
  <c r="I199" i="7"/>
  <c r="J199" i="7"/>
  <c r="K199" i="7"/>
  <c r="L199" i="7"/>
  <c r="B200" i="7"/>
  <c r="C200" i="7"/>
  <c r="D200" i="7"/>
  <c r="E200" i="7"/>
  <c r="F200" i="7"/>
  <c r="G200" i="7"/>
  <c r="H200" i="7"/>
  <c r="I200" i="7"/>
  <c r="J200" i="7"/>
  <c r="K200" i="7"/>
  <c r="L200" i="7"/>
  <c r="B201" i="7"/>
  <c r="C201" i="7"/>
  <c r="D201" i="7"/>
  <c r="E201" i="7"/>
  <c r="F201" i="7"/>
  <c r="G201" i="7"/>
  <c r="H201" i="7"/>
  <c r="I201" i="7"/>
  <c r="J201" i="7"/>
  <c r="K201" i="7"/>
  <c r="L201" i="7"/>
  <c r="B202" i="7"/>
  <c r="C202" i="7"/>
  <c r="D202" i="7"/>
  <c r="E202" i="7"/>
  <c r="F202" i="7"/>
  <c r="G202" i="7"/>
  <c r="H202" i="7"/>
  <c r="I202" i="7"/>
  <c r="J202" i="7"/>
  <c r="K202" i="7"/>
  <c r="L202" i="7"/>
  <c r="B203" i="7"/>
  <c r="C203" i="7"/>
  <c r="D203" i="7"/>
  <c r="E203" i="7"/>
  <c r="F203" i="7"/>
  <c r="G203" i="7"/>
  <c r="H203" i="7"/>
  <c r="I203" i="7"/>
  <c r="J203" i="7"/>
  <c r="K203" i="7"/>
  <c r="L203" i="7"/>
  <c r="B204" i="7"/>
  <c r="C204" i="7"/>
  <c r="D204" i="7"/>
  <c r="E204" i="7"/>
  <c r="F204" i="7"/>
  <c r="G204" i="7"/>
  <c r="H204" i="7"/>
  <c r="I204" i="7"/>
  <c r="J204" i="7"/>
  <c r="K204" i="7"/>
  <c r="L204" i="7"/>
  <c r="B205" i="7"/>
  <c r="C205" i="7"/>
  <c r="D205" i="7"/>
  <c r="E205" i="7"/>
  <c r="F205" i="7"/>
  <c r="G205" i="7"/>
  <c r="H205" i="7"/>
  <c r="I205" i="7"/>
  <c r="J205" i="7"/>
  <c r="K205" i="7"/>
  <c r="L205" i="7"/>
  <c r="B206" i="7"/>
  <c r="C206" i="7"/>
  <c r="D206" i="7"/>
  <c r="E206" i="7"/>
  <c r="F206" i="7"/>
  <c r="G206" i="7"/>
  <c r="H206" i="7"/>
  <c r="I206" i="7"/>
  <c r="J206" i="7"/>
  <c r="K206" i="7"/>
  <c r="L206" i="7"/>
  <c r="B207" i="7"/>
  <c r="C207" i="7"/>
  <c r="D207" i="7"/>
  <c r="E207" i="7"/>
  <c r="F207" i="7"/>
  <c r="G207" i="7"/>
  <c r="H207" i="7"/>
  <c r="I207" i="7"/>
  <c r="J207" i="7"/>
  <c r="K207" i="7"/>
  <c r="L207" i="7"/>
  <c r="B208" i="7"/>
  <c r="C208" i="7"/>
  <c r="D208" i="7"/>
  <c r="E208" i="7"/>
  <c r="F208" i="7"/>
  <c r="G208" i="7"/>
  <c r="H208" i="7"/>
  <c r="I208" i="7"/>
  <c r="J208" i="7"/>
  <c r="K208" i="7"/>
  <c r="L208" i="7"/>
  <c r="B209" i="7"/>
  <c r="C209" i="7"/>
  <c r="D209" i="7"/>
  <c r="E209" i="7"/>
  <c r="F209" i="7"/>
  <c r="G209" i="7"/>
  <c r="H209" i="7"/>
  <c r="I209" i="7"/>
  <c r="J209" i="7"/>
  <c r="K209" i="7"/>
  <c r="L209" i="7"/>
  <c r="B210" i="7"/>
  <c r="C210" i="7"/>
  <c r="D210" i="7"/>
  <c r="E210" i="7"/>
  <c r="F210" i="7"/>
  <c r="G210" i="7"/>
  <c r="H210" i="7"/>
  <c r="I210" i="7"/>
  <c r="J210" i="7"/>
  <c r="K210" i="7"/>
  <c r="L210" i="7"/>
  <c r="B211" i="7"/>
  <c r="C211" i="7"/>
  <c r="D211" i="7"/>
  <c r="E211" i="7"/>
  <c r="F211" i="7"/>
  <c r="G211" i="7"/>
  <c r="H211" i="7"/>
  <c r="I211" i="7"/>
  <c r="J211" i="7"/>
  <c r="K211" i="7"/>
  <c r="L211" i="7"/>
  <c r="B212" i="7"/>
  <c r="C212" i="7"/>
  <c r="D212" i="7"/>
  <c r="E212" i="7"/>
  <c r="F212" i="7"/>
  <c r="G212" i="7"/>
  <c r="H212" i="7"/>
  <c r="I212" i="7"/>
  <c r="J212" i="7"/>
  <c r="K212" i="7"/>
  <c r="L212" i="7"/>
  <c r="B213" i="7"/>
  <c r="C213" i="7"/>
  <c r="D213" i="7"/>
  <c r="E213" i="7"/>
  <c r="F213" i="7"/>
  <c r="G213" i="7"/>
  <c r="H213" i="7"/>
  <c r="I213" i="7"/>
  <c r="J213" i="7"/>
  <c r="K213" i="7"/>
  <c r="L213" i="7"/>
  <c r="B214" i="7"/>
  <c r="C214" i="7"/>
  <c r="D214" i="7"/>
  <c r="E214" i="7"/>
  <c r="F214" i="7"/>
  <c r="G214" i="7"/>
  <c r="H214" i="7"/>
  <c r="I214" i="7"/>
  <c r="J214" i="7"/>
  <c r="K214" i="7"/>
  <c r="L214" i="7"/>
  <c r="B215" i="7"/>
  <c r="C215" i="7"/>
  <c r="D215" i="7"/>
  <c r="E215" i="7"/>
  <c r="F215" i="7"/>
  <c r="G215" i="7"/>
  <c r="H215" i="7"/>
  <c r="I215" i="7"/>
  <c r="J215" i="7"/>
  <c r="K215" i="7"/>
  <c r="L215" i="7"/>
  <c r="B216" i="7"/>
  <c r="C216" i="7"/>
  <c r="D216" i="7"/>
  <c r="E216" i="7"/>
  <c r="F216" i="7"/>
  <c r="G216" i="7"/>
  <c r="H216" i="7"/>
  <c r="I216" i="7"/>
  <c r="J216" i="7"/>
  <c r="K216" i="7"/>
  <c r="L216" i="7"/>
  <c r="B217" i="7"/>
  <c r="C217" i="7"/>
  <c r="D217" i="7"/>
  <c r="E217" i="7"/>
  <c r="F217" i="7"/>
  <c r="G217" i="7"/>
  <c r="H217" i="7"/>
  <c r="I217" i="7"/>
  <c r="J217" i="7"/>
  <c r="K217" i="7"/>
  <c r="L217" i="7"/>
  <c r="B218" i="7"/>
  <c r="C218" i="7"/>
  <c r="D218" i="7"/>
  <c r="E218" i="7"/>
  <c r="F218" i="7"/>
  <c r="G218" i="7"/>
  <c r="H218" i="7"/>
  <c r="I218" i="7"/>
  <c r="J218" i="7"/>
  <c r="K218" i="7"/>
  <c r="L218" i="7"/>
  <c r="B219" i="7"/>
  <c r="C219" i="7"/>
  <c r="D219" i="7"/>
  <c r="E219" i="7"/>
  <c r="F219" i="7"/>
  <c r="G219" i="7"/>
  <c r="H219" i="7"/>
  <c r="I219" i="7"/>
  <c r="J219" i="7"/>
  <c r="K219" i="7"/>
  <c r="L219" i="7"/>
  <c r="B220" i="7"/>
  <c r="C220" i="7"/>
  <c r="D220" i="7"/>
  <c r="E220" i="7"/>
  <c r="F220" i="7"/>
  <c r="G220" i="7"/>
  <c r="H220" i="7"/>
  <c r="I220" i="7"/>
  <c r="J220" i="7"/>
  <c r="K220" i="7"/>
  <c r="L220" i="7"/>
  <c r="B221" i="7"/>
  <c r="C221" i="7"/>
  <c r="D221" i="7"/>
  <c r="E221" i="7"/>
  <c r="F221" i="7"/>
  <c r="G221" i="7"/>
  <c r="H221" i="7"/>
  <c r="I221" i="7"/>
  <c r="J221" i="7"/>
  <c r="K221" i="7"/>
  <c r="L221" i="7"/>
  <c r="B222" i="7"/>
  <c r="C222" i="7"/>
  <c r="D222" i="7"/>
  <c r="E222" i="7"/>
  <c r="F222" i="7"/>
  <c r="G222" i="7"/>
  <c r="H222" i="7"/>
  <c r="I222" i="7"/>
  <c r="J222" i="7"/>
  <c r="K222" i="7"/>
  <c r="L222" i="7"/>
  <c r="B223" i="7"/>
  <c r="C223" i="7"/>
  <c r="D223" i="7"/>
  <c r="E223" i="7"/>
  <c r="F223" i="7"/>
  <c r="G223" i="7"/>
  <c r="H223" i="7"/>
  <c r="I223" i="7"/>
  <c r="J223" i="7"/>
  <c r="K223" i="7"/>
  <c r="L223" i="7"/>
  <c r="B224" i="7"/>
  <c r="C224" i="7"/>
  <c r="D224" i="7"/>
  <c r="E224" i="7"/>
  <c r="F224" i="7"/>
  <c r="G224" i="7"/>
  <c r="H224" i="7"/>
  <c r="I224" i="7"/>
  <c r="J224" i="7"/>
  <c r="K224" i="7"/>
  <c r="L224" i="7"/>
  <c r="B225" i="7"/>
  <c r="C225" i="7"/>
  <c r="D225" i="7"/>
  <c r="E225" i="7"/>
  <c r="F225" i="7"/>
  <c r="G225" i="7"/>
  <c r="H225" i="7"/>
  <c r="I225" i="7"/>
  <c r="J225" i="7"/>
  <c r="K225" i="7"/>
  <c r="L225" i="7"/>
  <c r="B226" i="7"/>
  <c r="C226" i="7"/>
  <c r="D226" i="7"/>
  <c r="E226" i="7"/>
  <c r="F226" i="7"/>
  <c r="G226" i="7"/>
  <c r="H226" i="7"/>
  <c r="I226" i="7"/>
  <c r="J226" i="7"/>
  <c r="K226" i="7"/>
  <c r="L226" i="7"/>
  <c r="B227" i="7"/>
  <c r="C227" i="7"/>
  <c r="D227" i="7"/>
  <c r="E227" i="7"/>
  <c r="F227" i="7"/>
  <c r="G227" i="7"/>
  <c r="H227" i="7"/>
  <c r="I227" i="7"/>
  <c r="J227" i="7"/>
  <c r="K227" i="7"/>
  <c r="L227" i="7"/>
  <c r="B228" i="7"/>
  <c r="C228" i="7"/>
  <c r="D228" i="7"/>
  <c r="E228" i="7"/>
  <c r="F228" i="7"/>
  <c r="G228" i="7"/>
  <c r="H228" i="7"/>
  <c r="I228" i="7"/>
  <c r="J228" i="7"/>
  <c r="K228" i="7"/>
  <c r="L228" i="7"/>
  <c r="B229" i="7"/>
  <c r="C229" i="7"/>
  <c r="D229" i="7"/>
  <c r="E229" i="7"/>
  <c r="F229" i="7"/>
  <c r="G229" i="7"/>
  <c r="H229" i="7"/>
  <c r="I229" i="7"/>
  <c r="J229" i="7"/>
  <c r="K229" i="7"/>
  <c r="L229" i="7"/>
  <c r="B230" i="7"/>
  <c r="C230" i="7"/>
  <c r="D230" i="7"/>
  <c r="E230" i="7"/>
  <c r="F230" i="7"/>
  <c r="G230" i="7"/>
  <c r="H230" i="7"/>
  <c r="I230" i="7"/>
  <c r="J230" i="7"/>
  <c r="K230" i="7"/>
  <c r="L230" i="7"/>
  <c r="B231" i="7"/>
  <c r="C231" i="7"/>
  <c r="D231" i="7"/>
  <c r="E231" i="7"/>
  <c r="F231" i="7"/>
  <c r="G231" i="7"/>
  <c r="H231" i="7"/>
  <c r="I231" i="7"/>
  <c r="J231" i="7"/>
  <c r="K231" i="7"/>
  <c r="L231" i="7"/>
  <c r="B232" i="7"/>
  <c r="C232" i="7"/>
  <c r="D232" i="7"/>
  <c r="E232" i="7"/>
  <c r="F232" i="7"/>
  <c r="G232" i="7"/>
  <c r="H232" i="7"/>
  <c r="I232" i="7"/>
  <c r="J232" i="7"/>
  <c r="K232" i="7"/>
  <c r="L232" i="7"/>
  <c r="B233" i="7"/>
  <c r="C233" i="7"/>
  <c r="D233" i="7"/>
  <c r="E233" i="7"/>
  <c r="F233" i="7"/>
  <c r="G233" i="7"/>
  <c r="H233" i="7"/>
  <c r="I233" i="7"/>
  <c r="J233" i="7"/>
  <c r="K233" i="7"/>
  <c r="L233" i="7"/>
  <c r="B234" i="7"/>
  <c r="C234" i="7"/>
  <c r="D234" i="7"/>
  <c r="E234" i="7"/>
  <c r="F234" i="7"/>
  <c r="G234" i="7"/>
  <c r="H234" i="7"/>
  <c r="I234" i="7"/>
  <c r="J234" i="7"/>
  <c r="K234" i="7"/>
  <c r="L234" i="7"/>
  <c r="B235" i="7"/>
  <c r="C235" i="7"/>
  <c r="D235" i="7"/>
  <c r="E235" i="7"/>
  <c r="F235" i="7"/>
  <c r="G235" i="7"/>
  <c r="H235" i="7"/>
  <c r="I235" i="7"/>
  <c r="J235" i="7"/>
  <c r="K235" i="7"/>
  <c r="L235" i="7"/>
  <c r="B236" i="7"/>
  <c r="C236" i="7"/>
  <c r="D236" i="7"/>
  <c r="E236" i="7"/>
  <c r="F236" i="7"/>
  <c r="G236" i="7"/>
  <c r="H236" i="7"/>
  <c r="I236" i="7"/>
  <c r="J236" i="7"/>
  <c r="K236" i="7"/>
  <c r="L236" i="7"/>
  <c r="B237" i="7"/>
  <c r="C237" i="7"/>
  <c r="D237" i="7"/>
  <c r="E237" i="7"/>
  <c r="F237" i="7"/>
  <c r="G237" i="7"/>
  <c r="H237" i="7"/>
  <c r="I237" i="7"/>
  <c r="J237" i="7"/>
  <c r="K237" i="7"/>
  <c r="L237" i="7"/>
  <c r="B238" i="7"/>
  <c r="C238" i="7"/>
  <c r="D238" i="7"/>
  <c r="E238" i="7"/>
  <c r="F238" i="7"/>
  <c r="G238" i="7"/>
  <c r="H238" i="7"/>
  <c r="I238" i="7"/>
  <c r="J238" i="7"/>
  <c r="K238" i="7"/>
  <c r="L238" i="7"/>
  <c r="B239" i="7"/>
  <c r="C239" i="7"/>
  <c r="D239" i="7"/>
  <c r="E239" i="7"/>
  <c r="F239" i="7"/>
  <c r="G239" i="7"/>
  <c r="H239" i="7"/>
  <c r="I239" i="7"/>
  <c r="J239" i="7"/>
  <c r="K239" i="7"/>
  <c r="L239" i="7"/>
  <c r="B240" i="7"/>
  <c r="C240" i="7"/>
  <c r="D240" i="7"/>
  <c r="E240" i="7"/>
  <c r="F240" i="7"/>
  <c r="G240" i="7"/>
  <c r="H240" i="7"/>
  <c r="I240" i="7"/>
  <c r="J240" i="7"/>
  <c r="K240" i="7"/>
  <c r="L240" i="7"/>
  <c r="B241" i="7"/>
  <c r="C241" i="7"/>
  <c r="D241" i="7"/>
  <c r="E241" i="7"/>
  <c r="F241" i="7"/>
  <c r="G241" i="7"/>
  <c r="H241" i="7"/>
  <c r="I241" i="7"/>
  <c r="J241" i="7"/>
  <c r="K241" i="7"/>
  <c r="L241" i="7"/>
  <c r="B242" i="7"/>
  <c r="C242" i="7"/>
  <c r="D242" i="7"/>
  <c r="E242" i="7"/>
  <c r="F242" i="7"/>
  <c r="G242" i="7"/>
  <c r="H242" i="7"/>
  <c r="I242" i="7"/>
  <c r="J242" i="7"/>
  <c r="K242" i="7"/>
  <c r="L242" i="7"/>
  <c r="B243" i="7"/>
  <c r="C243" i="7"/>
  <c r="D243" i="7"/>
  <c r="E243" i="7"/>
  <c r="F243" i="7"/>
  <c r="G243" i="7"/>
  <c r="H243" i="7"/>
  <c r="I243" i="7"/>
  <c r="J243" i="7"/>
  <c r="K243" i="7"/>
  <c r="L243" i="7"/>
  <c r="B244" i="7"/>
  <c r="C244" i="7"/>
  <c r="D244" i="7"/>
  <c r="E244" i="7"/>
  <c r="F244" i="7"/>
  <c r="G244" i="7"/>
  <c r="H244" i="7"/>
  <c r="I244" i="7"/>
  <c r="J244" i="7"/>
  <c r="K244" i="7"/>
  <c r="L244" i="7"/>
  <c r="B245" i="7"/>
  <c r="C245" i="7"/>
  <c r="D245" i="7"/>
  <c r="E245" i="7"/>
  <c r="F245" i="7"/>
  <c r="G245" i="7"/>
  <c r="H245" i="7"/>
  <c r="I245" i="7"/>
  <c r="J245" i="7"/>
  <c r="K245" i="7"/>
  <c r="L245" i="7"/>
  <c r="B246" i="7"/>
  <c r="C246" i="7"/>
  <c r="D246" i="7"/>
  <c r="E246" i="7"/>
  <c r="F246" i="7"/>
  <c r="G246" i="7"/>
  <c r="H246" i="7"/>
  <c r="I246" i="7"/>
  <c r="J246" i="7"/>
  <c r="K246" i="7"/>
  <c r="L246" i="7"/>
  <c r="B247" i="7"/>
  <c r="C247" i="7"/>
  <c r="D247" i="7"/>
  <c r="E247" i="7"/>
  <c r="F247" i="7"/>
  <c r="G247" i="7"/>
  <c r="H247" i="7"/>
  <c r="I247" i="7"/>
  <c r="J247" i="7"/>
  <c r="K247" i="7"/>
  <c r="L247" i="7"/>
  <c r="B248" i="7"/>
  <c r="C248" i="7"/>
  <c r="D248" i="7"/>
  <c r="E248" i="7"/>
  <c r="F248" i="7"/>
  <c r="G248" i="7"/>
  <c r="H248" i="7"/>
  <c r="I248" i="7"/>
  <c r="J248" i="7"/>
  <c r="K248" i="7"/>
  <c r="L248" i="7"/>
  <c r="B249" i="7"/>
  <c r="C249" i="7"/>
  <c r="D249" i="7"/>
  <c r="E249" i="7"/>
  <c r="F249" i="7"/>
  <c r="G249" i="7"/>
  <c r="H249" i="7"/>
  <c r="I249" i="7"/>
  <c r="J249" i="7"/>
  <c r="K249" i="7"/>
  <c r="L249" i="7"/>
  <c r="B250" i="7"/>
  <c r="C250" i="7"/>
  <c r="D250" i="7"/>
  <c r="E250" i="7"/>
  <c r="F250" i="7"/>
  <c r="G250" i="7"/>
  <c r="H250" i="7"/>
  <c r="I250" i="7"/>
  <c r="J250" i="7"/>
  <c r="K250" i="7"/>
  <c r="L250" i="7"/>
  <c r="B251" i="7"/>
  <c r="C251" i="7"/>
  <c r="D251" i="7"/>
  <c r="E251" i="7"/>
  <c r="F251" i="7"/>
  <c r="G251" i="7"/>
  <c r="H251" i="7"/>
  <c r="I251" i="7"/>
  <c r="J251" i="7"/>
  <c r="K251" i="7"/>
  <c r="L251" i="7"/>
  <c r="B252" i="7"/>
  <c r="C252" i="7"/>
  <c r="D252" i="7"/>
  <c r="E252" i="7"/>
  <c r="F252" i="7"/>
  <c r="G252" i="7"/>
  <c r="H252" i="7"/>
  <c r="I252" i="7"/>
  <c r="J252" i="7"/>
  <c r="K252" i="7"/>
  <c r="L252" i="7"/>
  <c r="B253" i="7"/>
  <c r="C253" i="7"/>
  <c r="D253" i="7"/>
  <c r="E253" i="7"/>
  <c r="F253" i="7"/>
  <c r="G253" i="7"/>
  <c r="H253" i="7"/>
  <c r="I253" i="7"/>
  <c r="J253" i="7"/>
  <c r="K253" i="7"/>
  <c r="L253" i="7"/>
  <c r="B254" i="7"/>
  <c r="C254" i="7"/>
  <c r="D254" i="7"/>
  <c r="E254" i="7"/>
  <c r="F254" i="7"/>
  <c r="G254" i="7"/>
  <c r="H254" i="7"/>
  <c r="I254" i="7"/>
  <c r="J254" i="7"/>
  <c r="K254" i="7"/>
  <c r="L254" i="7"/>
  <c r="B255" i="7"/>
  <c r="C255" i="7"/>
  <c r="D255" i="7"/>
  <c r="E255" i="7"/>
  <c r="F255" i="7"/>
  <c r="G255" i="7"/>
  <c r="H255" i="7"/>
  <c r="I255" i="7"/>
  <c r="J255" i="7"/>
  <c r="K255" i="7"/>
  <c r="L255" i="7"/>
  <c r="AW9" i="5"/>
  <c r="K9" i="10"/>
  <c r="AW10" i="5"/>
  <c r="K10" i="10"/>
  <c r="AW11" i="5"/>
  <c r="K11" i="10"/>
  <c r="K112" i="5"/>
  <c r="K22" i="7"/>
  <c r="L9" i="10"/>
  <c r="L8" i="10"/>
  <c r="M6" i="7"/>
  <c r="H9" i="10"/>
  <c r="H8" i="10"/>
  <c r="I6" i="7"/>
  <c r="G9" i="10"/>
  <c r="G8" i="10"/>
  <c r="H6" i="7"/>
  <c r="F9" i="10"/>
  <c r="F8" i="10"/>
  <c r="G6" i="7"/>
  <c r="E9" i="10"/>
  <c r="E8" i="10"/>
  <c r="F6" i="7"/>
  <c r="D9" i="10"/>
  <c r="D8" i="10"/>
  <c r="E6" i="7"/>
  <c r="C9" i="10"/>
  <c r="B9" i="10"/>
  <c r="AC2" i="5"/>
  <c r="AW12" i="5"/>
  <c r="K12" i="10"/>
  <c r="AW13" i="5"/>
  <c r="K13" i="10"/>
  <c r="AW14" i="5"/>
  <c r="K14" i="10"/>
  <c r="AW15" i="5"/>
  <c r="K15" i="10"/>
  <c r="AW16" i="5"/>
  <c r="K16" i="10"/>
  <c r="AW17" i="5"/>
  <c r="K17" i="10"/>
  <c r="AW18" i="5"/>
  <c r="K18" i="10"/>
  <c r="AW19" i="5"/>
  <c r="K19" i="10"/>
  <c r="AW20" i="5"/>
  <c r="K20" i="10"/>
  <c r="AW21" i="5"/>
  <c r="K21" i="10"/>
  <c r="AW22" i="5"/>
  <c r="K22" i="10"/>
  <c r="AW23" i="5"/>
  <c r="K23" i="10"/>
  <c r="AW24" i="5"/>
  <c r="K24" i="10"/>
  <c r="AW25" i="5"/>
  <c r="K25" i="10"/>
  <c r="AW26" i="5"/>
  <c r="K26" i="10"/>
  <c r="AW27" i="5"/>
  <c r="K27" i="10"/>
  <c r="AW28" i="5"/>
  <c r="K28" i="10"/>
  <c r="AW29" i="5"/>
  <c r="K29" i="10"/>
  <c r="AW30" i="5"/>
  <c r="K30" i="10"/>
  <c r="AW31" i="5"/>
  <c r="K31" i="10"/>
  <c r="AW32" i="5"/>
  <c r="K32" i="10"/>
  <c r="AW33" i="5"/>
  <c r="K33" i="10"/>
  <c r="AW34" i="5"/>
  <c r="K34" i="10"/>
  <c r="AW35" i="5"/>
  <c r="K35" i="10"/>
  <c r="AW36" i="5"/>
  <c r="K36" i="10"/>
  <c r="AW37" i="5"/>
  <c r="K37" i="10"/>
  <c r="AW38" i="5"/>
  <c r="K38" i="10"/>
  <c r="AW39" i="5"/>
  <c r="K39" i="10"/>
  <c r="AW40" i="5"/>
  <c r="K40" i="10"/>
  <c r="AW41" i="5"/>
  <c r="K41" i="10"/>
  <c r="AW42" i="5"/>
  <c r="K42" i="10"/>
  <c r="AW43" i="5"/>
  <c r="K43" i="10"/>
  <c r="AW44" i="5"/>
  <c r="K44" i="10"/>
  <c r="AW45" i="5"/>
  <c r="K45" i="10"/>
  <c r="AW46" i="5"/>
  <c r="K46" i="10"/>
  <c r="AW47" i="5"/>
  <c r="K47" i="10"/>
  <c r="AW48" i="5"/>
  <c r="K48" i="10"/>
  <c r="AW49" i="5"/>
  <c r="K49" i="10"/>
  <c r="AW50" i="5"/>
  <c r="K50" i="10"/>
  <c r="AW51" i="5"/>
  <c r="K51" i="10"/>
  <c r="AW52" i="5"/>
  <c r="K52" i="10"/>
  <c r="AW53" i="5"/>
  <c r="K53" i="10"/>
  <c r="AW54" i="5"/>
  <c r="K54" i="10"/>
  <c r="AW55" i="5"/>
  <c r="K55" i="10"/>
  <c r="AW56" i="5"/>
  <c r="K56" i="10"/>
  <c r="AW57" i="5"/>
  <c r="K57" i="10"/>
  <c r="AW58" i="5"/>
  <c r="K58" i="10"/>
  <c r="AW59" i="5"/>
  <c r="K59" i="10"/>
  <c r="AW60" i="5"/>
  <c r="K60" i="10"/>
  <c r="AW61" i="5"/>
  <c r="K61" i="10"/>
  <c r="AW62" i="5"/>
  <c r="K62" i="10"/>
  <c r="AW63" i="5"/>
  <c r="K63" i="10"/>
  <c r="AW64" i="5"/>
  <c r="K64" i="10"/>
  <c r="AW65" i="5"/>
  <c r="K65" i="10"/>
  <c r="AW66" i="5"/>
  <c r="K66" i="10"/>
  <c r="AW67" i="5"/>
  <c r="K67" i="10"/>
  <c r="AW68" i="5"/>
  <c r="K68" i="10"/>
  <c r="AW69" i="5"/>
  <c r="K69" i="10"/>
  <c r="AW70" i="5"/>
  <c r="K70" i="10"/>
  <c r="AW71" i="5"/>
  <c r="K71" i="10"/>
  <c r="AW72" i="5"/>
  <c r="K72" i="10"/>
  <c r="AW73" i="5"/>
  <c r="K73" i="10"/>
  <c r="AW74" i="5"/>
  <c r="K74" i="10"/>
  <c r="AW75" i="5"/>
  <c r="K75" i="10"/>
  <c r="AW76" i="5"/>
  <c r="K76" i="10"/>
  <c r="AW77" i="5"/>
  <c r="K77" i="10"/>
  <c r="AW78" i="5"/>
  <c r="K78" i="10"/>
  <c r="AW79" i="5"/>
  <c r="K79" i="10"/>
  <c r="AW80" i="5"/>
  <c r="K80" i="10"/>
  <c r="AW81" i="5"/>
  <c r="K81" i="10"/>
  <c r="AW82" i="5"/>
  <c r="K82" i="10"/>
  <c r="AW83" i="5"/>
  <c r="K83" i="10"/>
  <c r="AW84" i="5"/>
  <c r="K84" i="10"/>
  <c r="AW85" i="5"/>
  <c r="K85" i="10"/>
  <c r="AW86" i="5"/>
  <c r="K86" i="10"/>
  <c r="AW87" i="5"/>
  <c r="K87" i="10"/>
  <c r="AW88" i="5"/>
  <c r="K88" i="10"/>
  <c r="AW89" i="5"/>
  <c r="K89" i="10"/>
  <c r="AW90" i="5"/>
  <c r="K90" i="10"/>
  <c r="AW91" i="5"/>
  <c r="K91" i="10"/>
  <c r="AW92" i="5"/>
  <c r="K92" i="10"/>
  <c r="AW93" i="5"/>
  <c r="K93" i="10"/>
  <c r="AW94" i="5"/>
  <c r="K94" i="10"/>
  <c r="AW95" i="5"/>
  <c r="K95" i="10"/>
  <c r="AW96" i="5"/>
  <c r="K96" i="10"/>
  <c r="AW97" i="5"/>
  <c r="K97" i="10"/>
  <c r="AW98" i="5"/>
  <c r="K98" i="10"/>
  <c r="AW99" i="5"/>
  <c r="K99" i="10"/>
  <c r="AW100" i="5"/>
  <c r="K100" i="10"/>
  <c r="AW101" i="5"/>
  <c r="K101" i="10"/>
  <c r="AW102" i="5"/>
  <c r="K102" i="10"/>
  <c r="AW103" i="5"/>
  <c r="K103" i="10"/>
  <c r="AW104" i="5"/>
  <c r="K104" i="10"/>
  <c r="AW105" i="5"/>
  <c r="K105" i="10"/>
  <c r="AW106" i="5"/>
  <c r="K106" i="10"/>
  <c r="AW107" i="5"/>
  <c r="K107" i="10"/>
  <c r="AW109" i="5"/>
  <c r="K109" i="10"/>
  <c r="AW110" i="5"/>
  <c r="K110" i="10"/>
  <c r="AW111" i="5"/>
  <c r="K111" i="10"/>
  <c r="AW112" i="5"/>
  <c r="K112" i="10"/>
  <c r="AW120" i="5"/>
  <c r="K120" i="10"/>
  <c r="AW121" i="5"/>
  <c r="K121" i="10"/>
  <c r="AW122" i="5"/>
  <c r="K122" i="10"/>
  <c r="AW123" i="5"/>
  <c r="K123" i="10"/>
  <c r="AW124" i="5"/>
  <c r="K124" i="10"/>
  <c r="AW125" i="5"/>
  <c r="K125" i="10"/>
  <c r="AW126" i="5"/>
  <c r="K126" i="10"/>
  <c r="AW127" i="5"/>
  <c r="K127" i="10"/>
  <c r="AW128" i="5"/>
  <c r="K128" i="10"/>
  <c r="AW129" i="5"/>
  <c r="K129" i="10"/>
  <c r="AW130" i="5"/>
  <c r="K130" i="10"/>
  <c r="AW131" i="5"/>
  <c r="K131" i="10"/>
  <c r="AW132" i="5"/>
  <c r="K132" i="10"/>
  <c r="AW133" i="5"/>
  <c r="K133" i="10"/>
  <c r="AW134" i="5"/>
  <c r="K134" i="10"/>
  <c r="AW135" i="5"/>
  <c r="K135" i="10"/>
  <c r="AW136" i="5"/>
  <c r="K136" i="10"/>
  <c r="AW137" i="5"/>
  <c r="K137" i="10"/>
  <c r="D9" i="5"/>
  <c r="D10" i="5"/>
  <c r="B24" i="7"/>
  <c r="C24" i="7"/>
  <c r="D24" i="7"/>
  <c r="E24" i="7"/>
  <c r="F24" i="7"/>
  <c r="G24" i="7"/>
  <c r="H24" i="7"/>
  <c r="I24" i="7"/>
  <c r="J24" i="7"/>
  <c r="K24" i="7"/>
  <c r="L24" i="7"/>
  <c r="AV10" i="5"/>
  <c r="J10" i="10"/>
  <c r="AU10" i="5"/>
  <c r="I10" i="10"/>
  <c r="AK10" i="5"/>
  <c r="AJ10" i="5"/>
  <c r="AI10" i="5"/>
  <c r="Q10" i="5"/>
  <c r="P10" i="5"/>
  <c r="O10" i="5"/>
  <c r="N10" i="5"/>
  <c r="M10" i="5"/>
  <c r="L10" i="5"/>
  <c r="K10" i="5"/>
  <c r="J10" i="5"/>
  <c r="I10" i="5"/>
  <c r="H10" i="5"/>
  <c r="G10" i="5"/>
  <c r="AV9" i="5"/>
  <c r="J9" i="10"/>
  <c r="AU9" i="5"/>
  <c r="I9" i="10"/>
  <c r="AK9" i="5"/>
  <c r="AJ9" i="5"/>
  <c r="AI9" i="5"/>
  <c r="Q9" i="5"/>
  <c r="P9" i="5"/>
  <c r="O9" i="5"/>
  <c r="N9" i="5"/>
  <c r="M9" i="5"/>
  <c r="L9" i="5"/>
  <c r="K9" i="5"/>
  <c r="J9" i="5"/>
  <c r="I9" i="5"/>
  <c r="H9" i="5"/>
  <c r="G9" i="5"/>
  <c r="AW8" i="5"/>
  <c r="AV8" i="5"/>
  <c r="AU8" i="5"/>
  <c r="Q8" i="5"/>
  <c r="P8" i="5"/>
  <c r="O8" i="5"/>
  <c r="N8" i="5"/>
  <c r="M8" i="5"/>
  <c r="L8" i="5"/>
  <c r="K8" i="5"/>
  <c r="J8" i="5"/>
  <c r="I8" i="5"/>
  <c r="H8" i="5"/>
  <c r="G8" i="5"/>
  <c r="D66" i="5"/>
  <c r="D67" i="5"/>
  <c r="D65" i="5"/>
  <c r="AV67" i="5"/>
  <c r="J67" i="10"/>
  <c r="AU67" i="5"/>
  <c r="I67" i="10"/>
  <c r="AO67" i="5"/>
  <c r="C67" i="10"/>
  <c r="AK67" i="5"/>
  <c r="AJ67" i="5"/>
  <c r="AI67" i="5"/>
  <c r="Q67" i="5"/>
  <c r="P67" i="5"/>
  <c r="O67" i="5"/>
  <c r="N67" i="5"/>
  <c r="M67" i="5"/>
  <c r="L67" i="5"/>
  <c r="K67" i="5"/>
  <c r="J67" i="5"/>
  <c r="I67" i="5"/>
  <c r="H67" i="5"/>
  <c r="G67" i="5"/>
  <c r="AV66" i="5"/>
  <c r="J66" i="10"/>
  <c r="AU66" i="5"/>
  <c r="I66" i="10"/>
  <c r="AO66" i="5"/>
  <c r="C66" i="10"/>
  <c r="AK66" i="5"/>
  <c r="AJ66" i="5"/>
  <c r="AI66" i="5"/>
  <c r="Q66" i="5"/>
  <c r="P66" i="5"/>
  <c r="O66" i="5"/>
  <c r="N66" i="5"/>
  <c r="M66" i="5"/>
  <c r="L66" i="5"/>
  <c r="K66" i="5"/>
  <c r="J66" i="5"/>
  <c r="I66" i="5"/>
  <c r="H66" i="5"/>
  <c r="G66" i="5"/>
  <c r="AF45" i="1"/>
  <c r="AE45" i="1"/>
  <c r="AD45" i="1"/>
  <c r="T45" i="1"/>
  <c r="N45" i="1"/>
  <c r="M45" i="1"/>
  <c r="L45" i="1"/>
  <c r="K45" i="1"/>
  <c r="J45" i="1"/>
  <c r="I45" i="1"/>
  <c r="H45" i="1"/>
  <c r="G45" i="1"/>
  <c r="F45" i="1"/>
  <c r="AF44" i="1"/>
  <c r="AE44" i="1"/>
  <c r="T44" i="1"/>
  <c r="N44" i="1"/>
  <c r="M44" i="1"/>
  <c r="L44" i="1"/>
  <c r="K44" i="1"/>
  <c r="F44" i="1"/>
  <c r="AF102" i="1"/>
  <c r="AE102" i="1"/>
  <c r="AD102" i="1"/>
  <c r="T102" i="1"/>
  <c r="N102" i="1"/>
  <c r="M102" i="1"/>
  <c r="L102" i="1"/>
  <c r="K102" i="1"/>
  <c r="J102" i="1"/>
  <c r="I102" i="1"/>
  <c r="H102" i="1"/>
  <c r="G102" i="1"/>
  <c r="F102" i="1"/>
  <c r="AF101" i="1"/>
  <c r="AE101" i="1"/>
  <c r="AD101" i="1"/>
  <c r="T101" i="1"/>
  <c r="N101" i="1"/>
  <c r="M101" i="1"/>
  <c r="L101" i="1"/>
  <c r="K101" i="1"/>
  <c r="J101" i="1"/>
  <c r="I101" i="1"/>
  <c r="H101" i="1"/>
  <c r="G101" i="1"/>
  <c r="F101" i="1"/>
  <c r="C8" i="2"/>
  <c r="D8" i="2"/>
  <c r="E8" i="2"/>
  <c r="F8" i="2"/>
  <c r="G8" i="2"/>
  <c r="H8" i="2"/>
  <c r="I8" i="2"/>
  <c r="B8" i="2"/>
  <c r="A8" i="2"/>
  <c r="AU13" i="5"/>
  <c r="I13" i="10"/>
  <c r="AV13" i="5"/>
  <c r="J13" i="10"/>
  <c r="AN14" i="5"/>
  <c r="B14" i="10"/>
  <c r="AU14" i="5"/>
  <c r="I14" i="10"/>
  <c r="AV14" i="5"/>
  <c r="J14" i="10"/>
  <c r="AN15" i="5"/>
  <c r="B15" i="10"/>
  <c r="AU15" i="5"/>
  <c r="I15" i="10"/>
  <c r="AV15" i="5"/>
  <c r="J15" i="10"/>
  <c r="AN16" i="5"/>
  <c r="B16" i="10"/>
  <c r="AU16" i="5"/>
  <c r="I16" i="10"/>
  <c r="AV16" i="5"/>
  <c r="J16" i="10"/>
  <c r="AN17" i="5"/>
  <c r="B17" i="10"/>
  <c r="AU17" i="5"/>
  <c r="I17" i="10"/>
  <c r="AV17" i="5"/>
  <c r="J17" i="10"/>
  <c r="AU18" i="5"/>
  <c r="I18" i="10"/>
  <c r="AV18" i="5"/>
  <c r="J18" i="10"/>
  <c r="AN19" i="5"/>
  <c r="B19" i="10"/>
  <c r="AU19" i="5"/>
  <c r="I19" i="10"/>
  <c r="AV19" i="5"/>
  <c r="J19" i="10"/>
  <c r="AN20" i="5"/>
  <c r="B20" i="10"/>
  <c r="AU20" i="5"/>
  <c r="I20" i="10"/>
  <c r="AV20" i="5"/>
  <c r="J20" i="10"/>
  <c r="AN21" i="5"/>
  <c r="B21" i="10"/>
  <c r="AU21" i="5"/>
  <c r="I21" i="10"/>
  <c r="AV21" i="5"/>
  <c r="J21" i="10"/>
  <c r="AN22" i="5"/>
  <c r="B22" i="10"/>
  <c r="AU22" i="5"/>
  <c r="I22" i="10"/>
  <c r="AV22" i="5"/>
  <c r="J22" i="10"/>
  <c r="AN23" i="5"/>
  <c r="B23" i="10"/>
  <c r="AU23" i="5"/>
  <c r="I23" i="10"/>
  <c r="AV23" i="5"/>
  <c r="J23" i="10"/>
  <c r="AN24" i="5"/>
  <c r="B24" i="10"/>
  <c r="AU24" i="5"/>
  <c r="I24" i="10"/>
  <c r="AV24" i="5"/>
  <c r="J24" i="10"/>
  <c r="AN25" i="5"/>
  <c r="B25" i="10"/>
  <c r="AU25" i="5"/>
  <c r="I25" i="10"/>
  <c r="AV25" i="5"/>
  <c r="J25" i="10"/>
  <c r="AN26" i="5"/>
  <c r="B26" i="10"/>
  <c r="AU26" i="5"/>
  <c r="I26" i="10"/>
  <c r="AV26" i="5"/>
  <c r="J26" i="10"/>
  <c r="AN27" i="5"/>
  <c r="B27" i="10"/>
  <c r="AU27" i="5"/>
  <c r="I27" i="10"/>
  <c r="AV27" i="5"/>
  <c r="J27" i="10"/>
  <c r="AN28" i="5"/>
  <c r="B28" i="10"/>
  <c r="AU28" i="5"/>
  <c r="I28" i="10"/>
  <c r="AV28" i="5"/>
  <c r="J28" i="10"/>
  <c r="AN29" i="5"/>
  <c r="B29" i="10"/>
  <c r="AU29" i="5"/>
  <c r="I29" i="10"/>
  <c r="AV29" i="5"/>
  <c r="J29" i="10"/>
  <c r="AN30" i="5"/>
  <c r="B30" i="10"/>
  <c r="AU30" i="5"/>
  <c r="I30" i="10"/>
  <c r="AV30" i="5"/>
  <c r="J30" i="10"/>
  <c r="AN31" i="5"/>
  <c r="B31" i="10"/>
  <c r="AU31" i="5"/>
  <c r="I31" i="10"/>
  <c r="AV31" i="5"/>
  <c r="J31" i="10"/>
  <c r="AN32" i="5"/>
  <c r="B32" i="10"/>
  <c r="AU32" i="5"/>
  <c r="I32" i="10"/>
  <c r="AV32" i="5"/>
  <c r="J32" i="10"/>
  <c r="AN33" i="5"/>
  <c r="B33" i="10"/>
  <c r="AU33" i="5"/>
  <c r="I33" i="10"/>
  <c r="AV33" i="5"/>
  <c r="J33" i="10"/>
  <c r="AN34" i="5"/>
  <c r="B34" i="10"/>
  <c r="AU34" i="5"/>
  <c r="I34" i="10"/>
  <c r="AV34" i="5"/>
  <c r="J34" i="10"/>
  <c r="AN35" i="5"/>
  <c r="B35" i="10"/>
  <c r="AU35" i="5"/>
  <c r="I35" i="10"/>
  <c r="AV35" i="5"/>
  <c r="J35" i="10"/>
  <c r="AN36" i="5"/>
  <c r="B36" i="10"/>
  <c r="AU36" i="5"/>
  <c r="I36" i="10"/>
  <c r="AV36" i="5"/>
  <c r="J36" i="10"/>
  <c r="AN37" i="5"/>
  <c r="B37" i="10"/>
  <c r="AU37" i="5"/>
  <c r="I37" i="10"/>
  <c r="AV37" i="5"/>
  <c r="J37" i="10"/>
  <c r="AN38" i="5"/>
  <c r="B38" i="10"/>
  <c r="AU38" i="5"/>
  <c r="I38" i="10"/>
  <c r="AV38" i="5"/>
  <c r="J38" i="10"/>
  <c r="AN39" i="5"/>
  <c r="B39" i="10"/>
  <c r="AU39" i="5"/>
  <c r="I39" i="10"/>
  <c r="AV39" i="5"/>
  <c r="J39" i="10"/>
  <c r="AN40" i="5"/>
  <c r="B40" i="10"/>
  <c r="AU40" i="5"/>
  <c r="I40" i="10"/>
  <c r="AV40" i="5"/>
  <c r="J40" i="10"/>
  <c r="AN41" i="5"/>
  <c r="B41" i="10"/>
  <c r="AU41" i="5"/>
  <c r="I41" i="10"/>
  <c r="AV41" i="5"/>
  <c r="J41" i="10"/>
  <c r="AU42" i="5"/>
  <c r="I42" i="10"/>
  <c r="AV42" i="5"/>
  <c r="J42" i="10"/>
  <c r="AO43" i="5"/>
  <c r="C43" i="10"/>
  <c r="AU43" i="5"/>
  <c r="I43" i="10"/>
  <c r="AV43" i="5"/>
  <c r="J43" i="10"/>
  <c r="AN44" i="5"/>
  <c r="B44" i="10"/>
  <c r="AU44" i="5"/>
  <c r="I44" i="10"/>
  <c r="AV44" i="5"/>
  <c r="J44" i="10"/>
  <c r="AN45" i="5"/>
  <c r="B45" i="10"/>
  <c r="AU45" i="5"/>
  <c r="I45" i="10"/>
  <c r="AV45" i="5"/>
  <c r="J45" i="10"/>
  <c r="AN46" i="5"/>
  <c r="B46" i="10"/>
  <c r="AU46" i="5"/>
  <c r="I46" i="10"/>
  <c r="AV46" i="5"/>
  <c r="J46" i="10"/>
  <c r="AU47" i="5"/>
  <c r="I47" i="10"/>
  <c r="AV47" i="5"/>
  <c r="J47" i="10"/>
  <c r="AO48" i="5"/>
  <c r="C48" i="10"/>
  <c r="AU48" i="5"/>
  <c r="I48" i="10"/>
  <c r="AV48" i="5"/>
  <c r="J48" i="10"/>
  <c r="AN49" i="5"/>
  <c r="B49" i="10"/>
  <c r="AU49" i="5"/>
  <c r="I49" i="10"/>
  <c r="AV49" i="5"/>
  <c r="J49" i="10"/>
  <c r="AO50" i="5"/>
  <c r="C50" i="10"/>
  <c r="AU50" i="5"/>
  <c r="I50" i="10"/>
  <c r="AV50" i="5"/>
  <c r="J50" i="10"/>
  <c r="AO51" i="5"/>
  <c r="C51" i="10"/>
  <c r="AU51" i="5"/>
  <c r="I51" i="10"/>
  <c r="AV51" i="5"/>
  <c r="J51" i="10"/>
  <c r="AO52" i="5"/>
  <c r="C52" i="10"/>
  <c r="AU52" i="5"/>
  <c r="I52" i="10"/>
  <c r="AV52" i="5"/>
  <c r="J52" i="10"/>
  <c r="AO53" i="5"/>
  <c r="C53" i="10"/>
  <c r="AU53" i="5"/>
  <c r="I53" i="10"/>
  <c r="AV53" i="5"/>
  <c r="J53" i="10"/>
  <c r="AO54" i="5"/>
  <c r="C54" i="10"/>
  <c r="AU54" i="5"/>
  <c r="I54" i="10"/>
  <c r="AV54" i="5"/>
  <c r="J54" i="10"/>
  <c r="AO55" i="5"/>
  <c r="C55" i="10"/>
  <c r="AU55" i="5"/>
  <c r="I55" i="10"/>
  <c r="AV55" i="5"/>
  <c r="J55" i="10"/>
  <c r="AO56" i="5"/>
  <c r="C56" i="10"/>
  <c r="AU56" i="5"/>
  <c r="I56" i="10"/>
  <c r="AV56" i="5"/>
  <c r="J56" i="10"/>
  <c r="AN57" i="5"/>
  <c r="B57" i="10"/>
  <c r="AU57" i="5"/>
  <c r="I57" i="10"/>
  <c r="AV57" i="5"/>
  <c r="J57" i="10"/>
  <c r="AN58" i="5"/>
  <c r="B58" i="10"/>
  <c r="AU58" i="5"/>
  <c r="I58" i="10"/>
  <c r="AV58" i="5"/>
  <c r="J58" i="10"/>
  <c r="AN59" i="5"/>
  <c r="B59" i="10"/>
  <c r="AU59" i="5"/>
  <c r="I59" i="10"/>
  <c r="AV59" i="5"/>
  <c r="J59" i="10"/>
  <c r="AN60" i="5"/>
  <c r="B60" i="10"/>
  <c r="AU60" i="5"/>
  <c r="I60" i="10"/>
  <c r="AV60" i="5"/>
  <c r="J60" i="10"/>
  <c r="AN61" i="5"/>
  <c r="B61" i="10"/>
  <c r="AU61" i="5"/>
  <c r="I61" i="10"/>
  <c r="AV61" i="5"/>
  <c r="J61" i="10"/>
  <c r="AN62" i="5"/>
  <c r="B62" i="10"/>
  <c r="AU62" i="5"/>
  <c r="I62" i="10"/>
  <c r="AV62" i="5"/>
  <c r="J62" i="10"/>
  <c r="AU63" i="5"/>
  <c r="I63" i="10"/>
  <c r="AV63" i="5"/>
  <c r="J63" i="10"/>
  <c r="AO64" i="5"/>
  <c r="C64" i="10"/>
  <c r="AU64" i="5"/>
  <c r="I64" i="10"/>
  <c r="AV64" i="5"/>
  <c r="J64" i="10"/>
  <c r="AO65" i="5"/>
  <c r="C65" i="10"/>
  <c r="AU65" i="5"/>
  <c r="I65" i="10"/>
  <c r="AV65" i="5"/>
  <c r="J65" i="10"/>
  <c r="AN68" i="5"/>
  <c r="B68" i="10"/>
  <c r="AU68" i="5"/>
  <c r="I68" i="10"/>
  <c r="AV68" i="5"/>
  <c r="J68" i="10"/>
  <c r="AN69" i="5"/>
  <c r="B69" i="10"/>
  <c r="AU69" i="5"/>
  <c r="I69" i="10"/>
  <c r="AV69" i="5"/>
  <c r="J69" i="10"/>
  <c r="AU70" i="5"/>
  <c r="I70" i="10"/>
  <c r="AV70" i="5"/>
  <c r="J70" i="10"/>
  <c r="AO71" i="5"/>
  <c r="C71" i="10"/>
  <c r="AU71" i="5"/>
  <c r="I71" i="10"/>
  <c r="AV71" i="5"/>
  <c r="J71" i="10"/>
  <c r="AO72" i="5"/>
  <c r="C72" i="10"/>
  <c r="AU72" i="5"/>
  <c r="I72" i="10"/>
  <c r="AV72" i="5"/>
  <c r="J72" i="10"/>
  <c r="AN73" i="5"/>
  <c r="B73" i="10"/>
  <c r="AU73" i="5"/>
  <c r="I73" i="10"/>
  <c r="AV73" i="5"/>
  <c r="J73" i="10"/>
  <c r="AN74" i="5"/>
  <c r="B74" i="10"/>
  <c r="AU74" i="5"/>
  <c r="I74" i="10"/>
  <c r="AV74" i="5"/>
  <c r="J74" i="10"/>
  <c r="AN75" i="5"/>
  <c r="B75" i="10"/>
  <c r="AU75" i="5"/>
  <c r="I75" i="10"/>
  <c r="AV75" i="5"/>
  <c r="J75" i="10"/>
  <c r="AN76" i="5"/>
  <c r="B76" i="10"/>
  <c r="AU76" i="5"/>
  <c r="I76" i="10"/>
  <c r="AV76" i="5"/>
  <c r="J76" i="10"/>
  <c r="AN77" i="5"/>
  <c r="B77" i="10"/>
  <c r="AU77" i="5"/>
  <c r="I77" i="10"/>
  <c r="AV77" i="5"/>
  <c r="J77" i="10"/>
  <c r="AN78" i="5"/>
  <c r="B78" i="10"/>
  <c r="AU78" i="5"/>
  <c r="I78" i="10"/>
  <c r="AV78" i="5"/>
  <c r="J78" i="10"/>
  <c r="AN79" i="5"/>
  <c r="B79" i="10"/>
  <c r="AU79" i="5"/>
  <c r="I79" i="10"/>
  <c r="AV79" i="5"/>
  <c r="J79" i="10"/>
  <c r="AN80" i="5"/>
  <c r="B80" i="10"/>
  <c r="AU80" i="5"/>
  <c r="I80" i="10"/>
  <c r="AV80" i="5"/>
  <c r="J80" i="10"/>
  <c r="AN81" i="5"/>
  <c r="B81" i="10"/>
  <c r="AU81" i="5"/>
  <c r="I81" i="10"/>
  <c r="AV81" i="5"/>
  <c r="J81" i="10"/>
  <c r="AN82" i="5"/>
  <c r="B82" i="10"/>
  <c r="AU82" i="5"/>
  <c r="I82" i="10"/>
  <c r="AV82" i="5"/>
  <c r="J82" i="10"/>
  <c r="AN83" i="5"/>
  <c r="B83" i="10"/>
  <c r="AU83" i="5"/>
  <c r="I83" i="10"/>
  <c r="AV83" i="5"/>
  <c r="J83" i="10"/>
  <c r="AN84" i="5"/>
  <c r="B84" i="10"/>
  <c r="AU84" i="5"/>
  <c r="I84" i="10"/>
  <c r="AV84" i="5"/>
  <c r="J84" i="10"/>
  <c r="AN85" i="5"/>
  <c r="B85" i="10"/>
  <c r="AU85" i="5"/>
  <c r="I85" i="10"/>
  <c r="AV85" i="5"/>
  <c r="J85" i="10"/>
  <c r="AN86" i="5"/>
  <c r="B86" i="10"/>
  <c r="AU86" i="5"/>
  <c r="I86" i="10"/>
  <c r="AV86" i="5"/>
  <c r="J86" i="10"/>
  <c r="AN87" i="5"/>
  <c r="B87" i="10"/>
  <c r="AU87" i="5"/>
  <c r="I87" i="10"/>
  <c r="AV87" i="5"/>
  <c r="J87" i="10"/>
  <c r="AN88" i="5"/>
  <c r="B88" i="10"/>
  <c r="AU88" i="5"/>
  <c r="I88" i="10"/>
  <c r="AV88" i="5"/>
  <c r="J88" i="10"/>
  <c r="AN89" i="5"/>
  <c r="B89" i="10"/>
  <c r="AU89" i="5"/>
  <c r="I89" i="10"/>
  <c r="AV89" i="5"/>
  <c r="J89" i="10"/>
  <c r="AN90" i="5"/>
  <c r="B90" i="10"/>
  <c r="AU90" i="5"/>
  <c r="I90" i="10"/>
  <c r="AV90" i="5"/>
  <c r="J90" i="10"/>
  <c r="AN91" i="5"/>
  <c r="B91" i="10"/>
  <c r="AU91" i="5"/>
  <c r="I91" i="10"/>
  <c r="AV91" i="5"/>
  <c r="J91" i="10"/>
  <c r="AO92" i="5"/>
  <c r="C92" i="10"/>
  <c r="AU92" i="5"/>
  <c r="I92" i="10"/>
  <c r="AV92" i="5"/>
  <c r="J92" i="10"/>
  <c r="AN93" i="5"/>
  <c r="B93" i="10"/>
  <c r="AU93" i="5"/>
  <c r="I93" i="10"/>
  <c r="AV93" i="5"/>
  <c r="J93" i="10"/>
  <c r="AN94" i="5"/>
  <c r="B94" i="10"/>
  <c r="AU94" i="5"/>
  <c r="I94" i="10"/>
  <c r="AV94" i="5"/>
  <c r="J94" i="10"/>
  <c r="AU95" i="5"/>
  <c r="I95" i="10"/>
  <c r="AV95" i="5"/>
  <c r="J95" i="10"/>
  <c r="AO96" i="5"/>
  <c r="C96" i="10"/>
  <c r="AU96" i="5"/>
  <c r="I96" i="10"/>
  <c r="AV96" i="5"/>
  <c r="J96" i="10"/>
  <c r="AO97" i="5"/>
  <c r="C97" i="10"/>
  <c r="AU97" i="5"/>
  <c r="I97" i="10"/>
  <c r="AV97" i="5"/>
  <c r="J97" i="10"/>
  <c r="AO98" i="5"/>
  <c r="C98" i="10"/>
  <c r="AU98" i="5"/>
  <c r="I98" i="10"/>
  <c r="AV98" i="5"/>
  <c r="J98" i="10"/>
  <c r="AO99" i="5"/>
  <c r="C99" i="10"/>
  <c r="AU99" i="5"/>
  <c r="I99" i="10"/>
  <c r="AV99" i="5"/>
  <c r="J99" i="10"/>
  <c r="AO100" i="5"/>
  <c r="C100" i="10"/>
  <c r="AU100" i="5"/>
  <c r="I100" i="10"/>
  <c r="AV100" i="5"/>
  <c r="J100" i="10"/>
  <c r="AO101" i="5"/>
  <c r="C101" i="10"/>
  <c r="AU101" i="5"/>
  <c r="I101" i="10"/>
  <c r="AV101" i="5"/>
  <c r="J101" i="10"/>
  <c r="AO102" i="5"/>
  <c r="C102" i="10"/>
  <c r="AU102" i="5"/>
  <c r="I102" i="10"/>
  <c r="AV102" i="5"/>
  <c r="J102" i="10"/>
  <c r="AO103" i="5"/>
  <c r="C103" i="10"/>
  <c r="AU103" i="5"/>
  <c r="I103" i="10"/>
  <c r="AV103" i="5"/>
  <c r="J103" i="10"/>
  <c r="AO104" i="5"/>
  <c r="C104" i="10"/>
  <c r="AU104" i="5"/>
  <c r="I104" i="10"/>
  <c r="AV104" i="5"/>
  <c r="J104" i="10"/>
  <c r="AN105" i="5"/>
  <c r="B105" i="10"/>
  <c r="AU105" i="5"/>
  <c r="I105" i="10"/>
  <c r="AV105" i="5"/>
  <c r="J105" i="10"/>
  <c r="AO106" i="5"/>
  <c r="C106" i="10"/>
  <c r="AU106" i="5"/>
  <c r="I106" i="10"/>
  <c r="AV106" i="5"/>
  <c r="J106" i="10"/>
  <c r="AU107" i="5"/>
  <c r="I107" i="10"/>
  <c r="AV107" i="5"/>
  <c r="J107" i="10"/>
  <c r="AN109" i="5"/>
  <c r="B109" i="10"/>
  <c r="AU109" i="5"/>
  <c r="I109" i="10"/>
  <c r="AV109" i="5"/>
  <c r="J109" i="10"/>
  <c r="AU110" i="5"/>
  <c r="I110" i="10"/>
  <c r="AV110" i="5"/>
  <c r="J110" i="10"/>
  <c r="AN111" i="5"/>
  <c r="B111" i="10"/>
  <c r="AU111" i="5"/>
  <c r="I111" i="10"/>
  <c r="AV111" i="5"/>
  <c r="J111" i="10"/>
  <c r="AN112" i="5"/>
  <c r="B112" i="10"/>
  <c r="AU112" i="5"/>
  <c r="I112" i="10"/>
  <c r="AV112" i="5"/>
  <c r="J112" i="10"/>
  <c r="AU113" i="5"/>
  <c r="I113" i="10"/>
  <c r="AV113" i="5"/>
  <c r="J113" i="10"/>
  <c r="AN114" i="5"/>
  <c r="B114" i="10"/>
  <c r="AU114" i="5"/>
  <c r="I114" i="10"/>
  <c r="AV114" i="5"/>
  <c r="J114" i="10"/>
  <c r="AO115" i="5"/>
  <c r="C115" i="10"/>
  <c r="AU115" i="5"/>
  <c r="I115" i="10"/>
  <c r="AV115" i="5"/>
  <c r="J115" i="10"/>
  <c r="AO116" i="5"/>
  <c r="C116" i="10"/>
  <c r="AU116" i="5"/>
  <c r="I116" i="10"/>
  <c r="AV116" i="5"/>
  <c r="J116" i="10"/>
  <c r="AN117" i="5"/>
  <c r="B117" i="10"/>
  <c r="AU117" i="5"/>
  <c r="I117" i="10"/>
  <c r="AV117" i="5"/>
  <c r="J117" i="10"/>
  <c r="AN118" i="5"/>
  <c r="B118" i="10"/>
  <c r="AU118" i="5"/>
  <c r="I118" i="10"/>
  <c r="AV118" i="5"/>
  <c r="J118" i="10"/>
  <c r="AN119" i="5"/>
  <c r="B119" i="10"/>
  <c r="AU119" i="5"/>
  <c r="I119" i="10"/>
  <c r="AV119" i="5"/>
  <c r="J119" i="10"/>
  <c r="AU120" i="5"/>
  <c r="I120" i="10"/>
  <c r="AV120" i="5"/>
  <c r="J120" i="10"/>
  <c r="AN121" i="5"/>
  <c r="B121" i="10"/>
  <c r="AU121" i="5"/>
  <c r="I121" i="10"/>
  <c r="AV121" i="5"/>
  <c r="J121" i="10"/>
  <c r="AN122" i="5"/>
  <c r="B122" i="10"/>
  <c r="AU122" i="5"/>
  <c r="I122" i="10"/>
  <c r="AV122" i="5"/>
  <c r="J122" i="10"/>
  <c r="AN123" i="5"/>
  <c r="B123" i="10"/>
  <c r="AU123" i="5"/>
  <c r="I123" i="10"/>
  <c r="AV123" i="5"/>
  <c r="J123" i="10"/>
  <c r="AU124" i="5"/>
  <c r="I124" i="10"/>
  <c r="AV124" i="5"/>
  <c r="J124" i="10"/>
  <c r="AO125" i="5"/>
  <c r="C125" i="10"/>
  <c r="AU125" i="5"/>
  <c r="I125" i="10"/>
  <c r="AV125" i="5"/>
  <c r="J125" i="10"/>
  <c r="AO126" i="5"/>
  <c r="C126" i="10"/>
  <c r="AU126" i="5"/>
  <c r="I126" i="10"/>
  <c r="AV126" i="5"/>
  <c r="J126" i="10"/>
  <c r="AO127" i="5"/>
  <c r="C127" i="10"/>
  <c r="AU127" i="5"/>
  <c r="I127" i="10"/>
  <c r="AV127" i="5"/>
  <c r="J127" i="10"/>
  <c r="AO128" i="5"/>
  <c r="C128" i="10"/>
  <c r="AU128" i="5"/>
  <c r="I128" i="10"/>
  <c r="AV128" i="5"/>
  <c r="J128" i="10"/>
  <c r="AO129" i="5"/>
  <c r="C129" i="10"/>
  <c r="AU129" i="5"/>
  <c r="I129" i="10"/>
  <c r="AV129" i="5"/>
  <c r="J129" i="10"/>
  <c r="AN130" i="5"/>
  <c r="B130" i="10"/>
  <c r="AU130" i="5"/>
  <c r="I130" i="10"/>
  <c r="AV130" i="5"/>
  <c r="J130" i="10"/>
  <c r="AN131" i="5"/>
  <c r="B131" i="10"/>
  <c r="AO131" i="5"/>
  <c r="C131" i="10"/>
  <c r="AU131" i="5"/>
  <c r="I131" i="10"/>
  <c r="AV131" i="5"/>
  <c r="J131" i="10"/>
  <c r="AU132" i="5"/>
  <c r="I132" i="10"/>
  <c r="AV132" i="5"/>
  <c r="J132" i="10"/>
  <c r="AU133" i="5"/>
  <c r="I133" i="10"/>
  <c r="AV133" i="5"/>
  <c r="J133" i="10"/>
  <c r="AN134" i="5"/>
  <c r="B134" i="10"/>
  <c r="AU134" i="5"/>
  <c r="I134" i="10"/>
  <c r="AV134" i="5"/>
  <c r="J134" i="10"/>
  <c r="AU135" i="5"/>
  <c r="I135" i="10"/>
  <c r="AV135" i="5"/>
  <c r="J135" i="10"/>
  <c r="AN136" i="5"/>
  <c r="B136" i="10"/>
  <c r="AO136" i="5"/>
  <c r="C136" i="10"/>
  <c r="AU136" i="5"/>
  <c r="I136" i="10"/>
  <c r="AV136" i="5"/>
  <c r="J136" i="10"/>
  <c r="AN137" i="5"/>
  <c r="B137" i="10"/>
  <c r="AU137" i="5"/>
  <c r="I137" i="10"/>
  <c r="AV137" i="5"/>
  <c r="J137" i="10"/>
  <c r="V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Q136" i="5"/>
  <c r="P136" i="5"/>
  <c r="O136" i="5"/>
  <c r="N136" i="5"/>
  <c r="M136" i="5"/>
  <c r="L136" i="5"/>
  <c r="K136" i="5"/>
  <c r="J136" i="5"/>
  <c r="I136" i="5"/>
  <c r="H136" i="5"/>
  <c r="G136" i="5"/>
  <c r="AE23" i="1"/>
  <c r="AD23" i="1"/>
  <c r="F22" i="1"/>
  <c r="F23" i="1"/>
  <c r="N22" i="1"/>
  <c r="N23" i="1"/>
  <c r="M22" i="1"/>
  <c r="M23" i="1"/>
  <c r="L22" i="1"/>
  <c r="L23" i="1"/>
  <c r="K22" i="1"/>
  <c r="K23" i="1"/>
  <c r="J22" i="1"/>
  <c r="J23" i="1"/>
  <c r="I22" i="1"/>
  <c r="I23" i="1"/>
  <c r="H22" i="1"/>
  <c r="H23" i="1"/>
  <c r="G22" i="1"/>
  <c r="G23" i="1"/>
  <c r="T11" i="1"/>
  <c r="T20" i="1"/>
  <c r="T21" i="1"/>
  <c r="T22" i="1"/>
  <c r="T23" i="1"/>
  <c r="T24" i="1"/>
  <c r="T25" i="1"/>
  <c r="AE22" i="1"/>
  <c r="AD22" i="1"/>
  <c r="AI13" i="5"/>
  <c r="AI14" i="5"/>
  <c r="AI15" i="5"/>
  <c r="AI16" i="5"/>
  <c r="AI17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3" i="5"/>
  <c r="AI44" i="5"/>
  <c r="AI45" i="5"/>
  <c r="AI46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4" i="5"/>
  <c r="AI65" i="5"/>
  <c r="AI68" i="5"/>
  <c r="AI69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6" i="5"/>
  <c r="AI97" i="5"/>
  <c r="AI98" i="5"/>
  <c r="AI99" i="5"/>
  <c r="AI100" i="5"/>
  <c r="AI101" i="5"/>
  <c r="AI102" i="5"/>
  <c r="AI103" i="5"/>
  <c r="AI104" i="5"/>
  <c r="AI105" i="5"/>
  <c r="AI106" i="5"/>
  <c r="AI109" i="5"/>
  <c r="AI110" i="5"/>
  <c r="AI111" i="5"/>
  <c r="AI112" i="5"/>
  <c r="AI114" i="5"/>
  <c r="AI115" i="5"/>
  <c r="AI116" i="5"/>
  <c r="AI117" i="5"/>
  <c r="AI118" i="5"/>
  <c r="AI119" i="5"/>
  <c r="AI121" i="5"/>
  <c r="AI122" i="5"/>
  <c r="AI123" i="5"/>
  <c r="AI125" i="5"/>
  <c r="AI126" i="5"/>
  <c r="AI127" i="5"/>
  <c r="AI128" i="5"/>
  <c r="AI129" i="5"/>
  <c r="AI130" i="5"/>
  <c r="AI132" i="5"/>
  <c r="AI133" i="5"/>
  <c r="AI134" i="5"/>
  <c r="AI135" i="5"/>
  <c r="AI137" i="5"/>
  <c r="AI12" i="5"/>
  <c r="U9" i="1"/>
  <c r="AD9" i="1"/>
  <c r="T10" i="1"/>
  <c r="T12" i="1"/>
  <c r="T13" i="1"/>
  <c r="T14" i="1"/>
  <c r="T15" i="1"/>
  <c r="T16" i="1"/>
  <c r="T17" i="1"/>
  <c r="T18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116" i="1"/>
  <c r="T117" i="1"/>
  <c r="T118" i="1"/>
  <c r="T119" i="1"/>
  <c r="T120" i="1"/>
  <c r="T121" i="1"/>
  <c r="T123" i="1"/>
  <c r="T124" i="1"/>
  <c r="T125" i="1"/>
  <c r="T126" i="1"/>
  <c r="T127" i="1"/>
  <c r="T80" i="1"/>
  <c r="T81" i="1"/>
  <c r="T82" i="1"/>
  <c r="T83" i="1"/>
  <c r="T84" i="1"/>
  <c r="T86" i="1"/>
  <c r="T87" i="1"/>
  <c r="T88" i="1"/>
  <c r="T89" i="1"/>
  <c r="T90" i="1"/>
  <c r="T91" i="1"/>
  <c r="T93" i="1"/>
  <c r="T94" i="1"/>
  <c r="T95" i="1"/>
  <c r="T96" i="1"/>
  <c r="T97" i="1"/>
  <c r="T98" i="1"/>
  <c r="T99" i="1"/>
  <c r="T100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4" i="1"/>
  <c r="T145" i="1"/>
  <c r="T146" i="1"/>
  <c r="T9" i="1"/>
  <c r="AD12" i="1"/>
  <c r="AD16" i="1"/>
  <c r="AE32" i="1"/>
  <c r="AD32" i="1"/>
  <c r="N32" i="1"/>
  <c r="M32" i="1"/>
  <c r="L32" i="1"/>
  <c r="K32" i="1"/>
  <c r="J32" i="1"/>
  <c r="I32" i="1"/>
  <c r="H32" i="1"/>
  <c r="G32" i="1"/>
  <c r="F32" i="1"/>
  <c r="D44" i="5"/>
  <c r="G44" i="5"/>
  <c r="H44" i="5"/>
  <c r="I44" i="5"/>
  <c r="J44" i="5"/>
  <c r="K44" i="5"/>
  <c r="L44" i="5"/>
  <c r="M44" i="5"/>
  <c r="N44" i="5"/>
  <c r="O44" i="5"/>
  <c r="P44" i="5"/>
  <c r="Q44" i="5"/>
  <c r="AJ44" i="5"/>
  <c r="AK44" i="5"/>
  <c r="E5" i="11"/>
  <c r="F5" i="11"/>
  <c r="AJ9" i="1"/>
  <c r="D5" i="11"/>
  <c r="C5" i="11"/>
  <c r="F129" i="1"/>
  <c r="G129" i="1"/>
  <c r="H129" i="1"/>
  <c r="I129" i="1"/>
  <c r="J129" i="1"/>
  <c r="K129" i="1"/>
  <c r="L129" i="1"/>
  <c r="M129" i="1"/>
  <c r="N129" i="1"/>
  <c r="AD129" i="1"/>
  <c r="AE129" i="1"/>
  <c r="F130" i="1"/>
  <c r="G130" i="1"/>
  <c r="H130" i="1"/>
  <c r="I130" i="1"/>
  <c r="J130" i="1"/>
  <c r="K130" i="1"/>
  <c r="L130" i="1"/>
  <c r="M130" i="1"/>
  <c r="N130" i="1"/>
  <c r="AD130" i="1"/>
  <c r="AE130" i="1"/>
  <c r="F131" i="1"/>
  <c r="G131" i="1"/>
  <c r="H131" i="1"/>
  <c r="I131" i="1"/>
  <c r="J131" i="1"/>
  <c r="K131" i="1"/>
  <c r="L131" i="1"/>
  <c r="M131" i="1"/>
  <c r="N131" i="1"/>
  <c r="AD131" i="1"/>
  <c r="AE131" i="1"/>
  <c r="F132" i="1"/>
  <c r="F133" i="1"/>
  <c r="G133" i="1"/>
  <c r="H133" i="1"/>
  <c r="I133" i="1"/>
  <c r="J133" i="1"/>
  <c r="K133" i="1"/>
  <c r="L133" i="1"/>
  <c r="M133" i="1"/>
  <c r="N133" i="1"/>
  <c r="AD133" i="1"/>
  <c r="AE133" i="1"/>
  <c r="F134" i="1"/>
  <c r="G134" i="1"/>
  <c r="H134" i="1"/>
  <c r="I134" i="1"/>
  <c r="J134" i="1"/>
  <c r="K134" i="1"/>
  <c r="L134" i="1"/>
  <c r="M134" i="1"/>
  <c r="N134" i="1"/>
  <c r="AD134" i="1"/>
  <c r="AE134" i="1"/>
  <c r="F135" i="1"/>
  <c r="G135" i="1"/>
  <c r="H135" i="1"/>
  <c r="I135" i="1"/>
  <c r="J135" i="1"/>
  <c r="K135" i="1"/>
  <c r="L135" i="1"/>
  <c r="M135" i="1"/>
  <c r="N135" i="1"/>
  <c r="AD135" i="1"/>
  <c r="AE135" i="1"/>
  <c r="F136" i="1"/>
  <c r="F137" i="1"/>
  <c r="G137" i="1"/>
  <c r="H137" i="1"/>
  <c r="I137" i="1"/>
  <c r="J137" i="1"/>
  <c r="K137" i="1"/>
  <c r="L137" i="1"/>
  <c r="M137" i="1"/>
  <c r="N137" i="1"/>
  <c r="AD137" i="1"/>
  <c r="AE137" i="1"/>
  <c r="F138" i="1"/>
  <c r="G138" i="1"/>
  <c r="H138" i="1"/>
  <c r="I138" i="1"/>
  <c r="J138" i="1"/>
  <c r="K138" i="1"/>
  <c r="L138" i="1"/>
  <c r="M138" i="1"/>
  <c r="N138" i="1"/>
  <c r="AD138" i="1"/>
  <c r="AE138" i="1"/>
  <c r="F139" i="1"/>
  <c r="G139" i="1"/>
  <c r="H139" i="1"/>
  <c r="I139" i="1"/>
  <c r="J139" i="1"/>
  <c r="K139" i="1"/>
  <c r="L139" i="1"/>
  <c r="M139" i="1"/>
  <c r="N139" i="1"/>
  <c r="AD139" i="1"/>
  <c r="AE139" i="1"/>
  <c r="F140" i="1"/>
  <c r="G140" i="1"/>
  <c r="H140" i="1"/>
  <c r="I140" i="1"/>
  <c r="J140" i="1"/>
  <c r="K140" i="1"/>
  <c r="L140" i="1"/>
  <c r="M140" i="1"/>
  <c r="N140" i="1"/>
  <c r="AD140" i="1"/>
  <c r="AE140" i="1"/>
  <c r="F141" i="1"/>
  <c r="F142" i="1"/>
  <c r="G142" i="1"/>
  <c r="H142" i="1"/>
  <c r="I142" i="1"/>
  <c r="J142" i="1"/>
  <c r="K142" i="1"/>
  <c r="L142" i="1"/>
  <c r="M142" i="1"/>
  <c r="N142" i="1"/>
  <c r="AD142" i="1"/>
  <c r="AE142" i="1"/>
  <c r="F143" i="1"/>
  <c r="G143" i="1"/>
  <c r="H143" i="1"/>
  <c r="I143" i="1"/>
  <c r="J143" i="1"/>
  <c r="K143" i="1"/>
  <c r="L143" i="1"/>
  <c r="M143" i="1"/>
  <c r="N143" i="1"/>
  <c r="AD143" i="1"/>
  <c r="AE143" i="1"/>
  <c r="F144" i="1"/>
  <c r="F145" i="1"/>
  <c r="G145" i="1"/>
  <c r="H145" i="1"/>
  <c r="I145" i="1"/>
  <c r="J145" i="1"/>
  <c r="K145" i="1"/>
  <c r="L145" i="1"/>
  <c r="M145" i="1"/>
  <c r="N145" i="1"/>
  <c r="AD145" i="1"/>
  <c r="AE145" i="1"/>
  <c r="F146" i="1"/>
  <c r="G146" i="1"/>
  <c r="H146" i="1"/>
  <c r="I146" i="1"/>
  <c r="J146" i="1"/>
  <c r="K146" i="1"/>
  <c r="L146" i="1"/>
  <c r="M146" i="1"/>
  <c r="N146" i="1"/>
  <c r="AD146" i="1"/>
  <c r="AE146" i="1"/>
  <c r="AD86" i="1"/>
  <c r="AD87" i="1"/>
  <c r="AD88" i="1"/>
  <c r="AD89" i="1"/>
  <c r="AD90" i="1"/>
  <c r="AD91" i="1"/>
  <c r="AD93" i="1"/>
  <c r="AD94" i="1"/>
  <c r="AD95" i="1"/>
  <c r="AD96" i="1"/>
  <c r="AD97" i="1"/>
  <c r="AD98" i="1"/>
  <c r="AD99" i="1"/>
  <c r="AD100" i="1"/>
  <c r="AD104" i="1"/>
  <c r="AD105" i="1"/>
  <c r="AD106" i="1"/>
  <c r="AD107" i="1"/>
  <c r="AD108" i="1"/>
  <c r="AD109" i="1"/>
  <c r="AD110" i="1"/>
  <c r="AD111" i="1"/>
  <c r="AD112" i="1"/>
  <c r="AD113" i="1"/>
  <c r="AD114" i="1"/>
  <c r="AV12" i="5"/>
  <c r="J12" i="10"/>
  <c r="AU12" i="5"/>
  <c r="I12" i="10"/>
  <c r="AO12" i="5"/>
  <c r="C12" i="10"/>
  <c r="AD10" i="1"/>
  <c r="AD11" i="1"/>
  <c r="AD13" i="1"/>
  <c r="AD14" i="1"/>
  <c r="AD15" i="1"/>
  <c r="AD17" i="1"/>
  <c r="AD18" i="1"/>
  <c r="AD20" i="1"/>
  <c r="AD21" i="1"/>
  <c r="AD24" i="1"/>
  <c r="AD25" i="1"/>
  <c r="AD27" i="1"/>
  <c r="AD28" i="1"/>
  <c r="AD29" i="1"/>
  <c r="AD30" i="1"/>
  <c r="AD31" i="1"/>
  <c r="AD33" i="1"/>
  <c r="AD34" i="1"/>
  <c r="AD35" i="1"/>
  <c r="AD36" i="1"/>
  <c r="AD37" i="1"/>
  <c r="AD38" i="1"/>
  <c r="AD39" i="1"/>
  <c r="AD40" i="1"/>
  <c r="AD41" i="1"/>
  <c r="AD42" i="1"/>
  <c r="AD43" i="1"/>
  <c r="AD47" i="1"/>
  <c r="AD48" i="1"/>
  <c r="AD49" i="1"/>
  <c r="AD50" i="1"/>
  <c r="AD51" i="1"/>
  <c r="AD52" i="1"/>
  <c r="AD53" i="1"/>
  <c r="AD55" i="1"/>
  <c r="AD56" i="1"/>
  <c r="AD57" i="1"/>
  <c r="AD58" i="1"/>
  <c r="AD59" i="1"/>
  <c r="AD60" i="1"/>
  <c r="AD61" i="1"/>
  <c r="AD63" i="1"/>
  <c r="AD64" i="1"/>
  <c r="AD65" i="1"/>
  <c r="AD66" i="1"/>
  <c r="AD67" i="1"/>
  <c r="AD68" i="1"/>
  <c r="AD70" i="1"/>
  <c r="AD71" i="1"/>
  <c r="AD72" i="1"/>
  <c r="AD73" i="1"/>
  <c r="AD74" i="1"/>
  <c r="AD75" i="1"/>
  <c r="AD76" i="1"/>
  <c r="AD77" i="1"/>
  <c r="AD78" i="1"/>
  <c r="AD116" i="1"/>
  <c r="AD117" i="1"/>
  <c r="AD118" i="1"/>
  <c r="AD119" i="1"/>
  <c r="AD120" i="1"/>
  <c r="AD121" i="1"/>
  <c r="AD123" i="1"/>
  <c r="AD124" i="1"/>
  <c r="AD125" i="1"/>
  <c r="AD126" i="1"/>
  <c r="AD127" i="1"/>
  <c r="AD80" i="1"/>
  <c r="AD81" i="1"/>
  <c r="AD82" i="1"/>
  <c r="AD83" i="1"/>
  <c r="AD84" i="1"/>
  <c r="Q63" i="5"/>
  <c r="P63" i="5"/>
  <c r="O63" i="5"/>
  <c r="N63" i="5"/>
  <c r="M63" i="5"/>
  <c r="L63" i="5"/>
  <c r="K63" i="5"/>
  <c r="J63" i="5"/>
  <c r="I63" i="5"/>
  <c r="H63" i="5"/>
  <c r="G63" i="5"/>
  <c r="D19" i="5"/>
  <c r="D20" i="5"/>
  <c r="D21" i="5"/>
  <c r="D22" i="5"/>
  <c r="D23" i="5"/>
  <c r="D24" i="5"/>
  <c r="D25" i="5"/>
  <c r="D26" i="5"/>
  <c r="AK26" i="5"/>
  <c r="AJ26" i="5"/>
  <c r="Q26" i="5"/>
  <c r="P26" i="5"/>
  <c r="O26" i="5"/>
  <c r="N26" i="5"/>
  <c r="M26" i="5"/>
  <c r="L26" i="5"/>
  <c r="K26" i="5"/>
  <c r="J26" i="5"/>
  <c r="I26" i="5"/>
  <c r="H26" i="5"/>
  <c r="G26" i="5"/>
  <c r="AK25" i="5"/>
  <c r="AJ25" i="5"/>
  <c r="Q25" i="5"/>
  <c r="P25" i="5"/>
  <c r="O25" i="5"/>
  <c r="N25" i="5"/>
  <c r="M25" i="5"/>
  <c r="L25" i="5"/>
  <c r="K25" i="5"/>
  <c r="J25" i="5"/>
  <c r="I25" i="5"/>
  <c r="H25" i="5"/>
  <c r="G25" i="5"/>
  <c r="D45" i="5"/>
  <c r="D46" i="5"/>
  <c r="D49" i="5"/>
  <c r="D50" i="5"/>
  <c r="D51" i="5"/>
  <c r="D52" i="5"/>
  <c r="D53" i="5"/>
  <c r="D54" i="5"/>
  <c r="D55" i="5"/>
  <c r="AK54" i="5"/>
  <c r="AJ54" i="5"/>
  <c r="Q54" i="5"/>
  <c r="P54" i="5"/>
  <c r="O54" i="5"/>
  <c r="N54" i="5"/>
  <c r="M54" i="5"/>
  <c r="L54" i="5"/>
  <c r="K54" i="5"/>
  <c r="J54" i="5"/>
  <c r="I54" i="5"/>
  <c r="H54" i="5"/>
  <c r="G54" i="5"/>
  <c r="AK55" i="5"/>
  <c r="AJ55" i="5"/>
  <c r="Q55" i="5"/>
  <c r="P55" i="5"/>
  <c r="O55" i="5"/>
  <c r="N55" i="5"/>
  <c r="M55" i="5"/>
  <c r="L55" i="5"/>
  <c r="K55" i="5"/>
  <c r="J55" i="5"/>
  <c r="I55" i="5"/>
  <c r="H55" i="5"/>
  <c r="G55" i="5"/>
  <c r="AK52" i="5"/>
  <c r="AJ52" i="5"/>
  <c r="Q52" i="5"/>
  <c r="P52" i="5"/>
  <c r="O52" i="5"/>
  <c r="N52" i="5"/>
  <c r="M52" i="5"/>
  <c r="L52" i="5"/>
  <c r="K52" i="5"/>
  <c r="J52" i="5"/>
  <c r="I52" i="5"/>
  <c r="H52" i="5"/>
  <c r="G52" i="5"/>
  <c r="AK53" i="5"/>
  <c r="AJ53" i="5"/>
  <c r="Q53" i="5"/>
  <c r="P53" i="5"/>
  <c r="O53" i="5"/>
  <c r="N53" i="5"/>
  <c r="M53" i="5"/>
  <c r="L53" i="5"/>
  <c r="K53" i="5"/>
  <c r="J53" i="5"/>
  <c r="I53" i="5"/>
  <c r="H53" i="5"/>
  <c r="G53" i="5"/>
  <c r="AK50" i="5"/>
  <c r="AJ50" i="5"/>
  <c r="Q50" i="5"/>
  <c r="P50" i="5"/>
  <c r="O50" i="5"/>
  <c r="N50" i="5"/>
  <c r="M50" i="5"/>
  <c r="L50" i="5"/>
  <c r="K50" i="5"/>
  <c r="J50" i="5"/>
  <c r="I50" i="5"/>
  <c r="H50" i="5"/>
  <c r="G50" i="5"/>
  <c r="AK17" i="5"/>
  <c r="AJ17" i="5"/>
  <c r="Q17" i="5"/>
  <c r="P17" i="5"/>
  <c r="O17" i="5"/>
  <c r="N17" i="5"/>
  <c r="M17" i="5"/>
  <c r="L17" i="5"/>
  <c r="K17" i="5"/>
  <c r="J17" i="5"/>
  <c r="I17" i="5"/>
  <c r="H17" i="5"/>
  <c r="G17" i="5"/>
  <c r="D17" i="5"/>
  <c r="AK16" i="5"/>
  <c r="AJ16" i="5"/>
  <c r="Q16" i="5"/>
  <c r="P16" i="5"/>
  <c r="O16" i="5"/>
  <c r="N16" i="5"/>
  <c r="M16" i="5"/>
  <c r="L16" i="5"/>
  <c r="K16" i="5"/>
  <c r="J16" i="5"/>
  <c r="I16" i="5"/>
  <c r="H16" i="5"/>
  <c r="G16" i="5"/>
  <c r="D16" i="5"/>
  <c r="AK15" i="5"/>
  <c r="AJ15" i="5"/>
  <c r="Q15" i="5"/>
  <c r="P15" i="5"/>
  <c r="P11" i="5"/>
  <c r="P12" i="5"/>
  <c r="P13" i="5"/>
  <c r="P14" i="5"/>
  <c r="P64" i="5"/>
  <c r="P65" i="5"/>
  <c r="P68" i="5"/>
  <c r="P69" i="5"/>
  <c r="P18" i="5"/>
  <c r="P19" i="5"/>
  <c r="P20" i="5"/>
  <c r="P21" i="5"/>
  <c r="P22" i="5"/>
  <c r="P23" i="5"/>
  <c r="P24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5" i="5"/>
  <c r="P46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11" i="5"/>
  <c r="P109" i="5"/>
  <c r="P110" i="5"/>
  <c r="P112" i="5"/>
  <c r="P47" i="5"/>
  <c r="P48" i="5"/>
  <c r="P49" i="5"/>
  <c r="P51" i="5"/>
  <c r="P56" i="5"/>
  <c r="P57" i="5"/>
  <c r="P58" i="5"/>
  <c r="P59" i="5"/>
  <c r="P60" i="5"/>
  <c r="P61" i="5"/>
  <c r="P6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7" i="5"/>
  <c r="O15" i="5"/>
  <c r="N15" i="5"/>
  <c r="M15" i="5"/>
  <c r="L15" i="5"/>
  <c r="L11" i="5"/>
  <c r="L12" i="5"/>
  <c r="L13" i="5"/>
  <c r="L14" i="5"/>
  <c r="L64" i="5"/>
  <c r="L65" i="5"/>
  <c r="L68" i="5"/>
  <c r="L69" i="5"/>
  <c r="L18" i="5"/>
  <c r="L19" i="5"/>
  <c r="L20" i="5"/>
  <c r="L21" i="5"/>
  <c r="L22" i="5"/>
  <c r="L23" i="5"/>
  <c r="L24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5" i="5"/>
  <c r="L46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11" i="5"/>
  <c r="L109" i="5"/>
  <c r="L110" i="5"/>
  <c r="L112" i="5"/>
  <c r="L47" i="5"/>
  <c r="L48" i="5"/>
  <c r="L49" i="5"/>
  <c r="L51" i="5"/>
  <c r="L56" i="5"/>
  <c r="L57" i="5"/>
  <c r="L58" i="5"/>
  <c r="L59" i="5"/>
  <c r="L60" i="5"/>
  <c r="L61" i="5"/>
  <c r="L6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7" i="5"/>
  <c r="K15" i="5"/>
  <c r="J15" i="5"/>
  <c r="I15" i="5"/>
  <c r="H15" i="5"/>
  <c r="H11" i="5"/>
  <c r="H12" i="5"/>
  <c r="H13" i="5"/>
  <c r="H14" i="5"/>
  <c r="H64" i="5"/>
  <c r="H65" i="5"/>
  <c r="H68" i="5"/>
  <c r="H69" i="5"/>
  <c r="H18" i="5"/>
  <c r="H19" i="5"/>
  <c r="H20" i="5"/>
  <c r="H21" i="5"/>
  <c r="H22" i="5"/>
  <c r="H23" i="5"/>
  <c r="H24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5" i="5"/>
  <c r="H46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11" i="5"/>
  <c r="H109" i="5"/>
  <c r="H110" i="5"/>
  <c r="H112" i="5"/>
  <c r="H47" i="5"/>
  <c r="H48" i="5"/>
  <c r="H49" i="5"/>
  <c r="H51" i="5"/>
  <c r="H56" i="5"/>
  <c r="H57" i="5"/>
  <c r="H58" i="5"/>
  <c r="H59" i="5"/>
  <c r="H60" i="5"/>
  <c r="H61" i="5"/>
  <c r="H6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7" i="5"/>
  <c r="G15" i="5"/>
  <c r="D15" i="5"/>
  <c r="AK14" i="5"/>
  <c r="AJ14" i="5"/>
  <c r="Q14" i="5"/>
  <c r="O14" i="5"/>
  <c r="O11" i="5"/>
  <c r="O12" i="5"/>
  <c r="O13" i="5"/>
  <c r="O64" i="5"/>
  <c r="O65" i="5"/>
  <c r="O68" i="5"/>
  <c r="O69" i="5"/>
  <c r="O18" i="5"/>
  <c r="O19" i="5"/>
  <c r="O20" i="5"/>
  <c r="O21" i="5"/>
  <c r="O22" i="5"/>
  <c r="O23" i="5"/>
  <c r="O24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5" i="5"/>
  <c r="O46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11" i="5"/>
  <c r="O109" i="5"/>
  <c r="O110" i="5"/>
  <c r="O112" i="5"/>
  <c r="O47" i="5"/>
  <c r="O48" i="5"/>
  <c r="O49" i="5"/>
  <c r="O51" i="5"/>
  <c r="O56" i="5"/>
  <c r="O57" i="5"/>
  <c r="O58" i="5"/>
  <c r="O59" i="5"/>
  <c r="O60" i="5"/>
  <c r="O61" i="5"/>
  <c r="O6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7" i="5"/>
  <c r="N14" i="5"/>
  <c r="M14" i="5"/>
  <c r="K14" i="5"/>
  <c r="J14" i="5"/>
  <c r="I14" i="5"/>
  <c r="G14" i="5"/>
  <c r="D14" i="5"/>
  <c r="AK13" i="5"/>
  <c r="AJ13" i="5"/>
  <c r="Q13" i="5"/>
  <c r="N13" i="5"/>
  <c r="N11" i="5"/>
  <c r="N12" i="5"/>
  <c r="N64" i="5"/>
  <c r="N65" i="5"/>
  <c r="N68" i="5"/>
  <c r="N69" i="5"/>
  <c r="N18" i="5"/>
  <c r="N19" i="5"/>
  <c r="N20" i="5"/>
  <c r="N21" i="5"/>
  <c r="N22" i="5"/>
  <c r="N23" i="5"/>
  <c r="N24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5" i="5"/>
  <c r="N46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11" i="5"/>
  <c r="N109" i="5"/>
  <c r="N110" i="5"/>
  <c r="N112" i="5"/>
  <c r="N47" i="5"/>
  <c r="N48" i="5"/>
  <c r="N49" i="5"/>
  <c r="N51" i="5"/>
  <c r="N56" i="5"/>
  <c r="N57" i="5"/>
  <c r="N58" i="5"/>
  <c r="N59" i="5"/>
  <c r="N60" i="5"/>
  <c r="N61" i="5"/>
  <c r="N6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7" i="5"/>
  <c r="M13" i="5"/>
  <c r="K13" i="5"/>
  <c r="J13" i="5"/>
  <c r="J11" i="5"/>
  <c r="J12" i="5"/>
  <c r="J64" i="5"/>
  <c r="J65" i="5"/>
  <c r="J68" i="5"/>
  <c r="J69" i="5"/>
  <c r="J18" i="5"/>
  <c r="J19" i="5"/>
  <c r="J20" i="5"/>
  <c r="J21" i="5"/>
  <c r="J22" i="5"/>
  <c r="J23" i="5"/>
  <c r="J24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5" i="5"/>
  <c r="J46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11" i="5"/>
  <c r="J109" i="5"/>
  <c r="J110" i="5"/>
  <c r="J112" i="5"/>
  <c r="J47" i="5"/>
  <c r="J48" i="5"/>
  <c r="J49" i="5"/>
  <c r="J51" i="5"/>
  <c r="J56" i="5"/>
  <c r="J57" i="5"/>
  <c r="J58" i="5"/>
  <c r="J59" i="5"/>
  <c r="J60" i="5"/>
  <c r="J61" i="5"/>
  <c r="J6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7" i="5"/>
  <c r="I13" i="5"/>
  <c r="G13" i="5"/>
  <c r="D13" i="5"/>
  <c r="AK12" i="5"/>
  <c r="AJ12" i="5"/>
  <c r="Q12" i="5"/>
  <c r="M12" i="5"/>
  <c r="K12" i="5"/>
  <c r="I12" i="5"/>
  <c r="G12" i="5"/>
  <c r="D12" i="5"/>
  <c r="AV11" i="5"/>
  <c r="J11" i="10"/>
  <c r="AU11" i="5"/>
  <c r="I11" i="10"/>
  <c r="Q11" i="5"/>
  <c r="Q64" i="5"/>
  <c r="Q65" i="5"/>
  <c r="Q68" i="5"/>
  <c r="Q69" i="5"/>
  <c r="Q18" i="5"/>
  <c r="Q19" i="5"/>
  <c r="Q20" i="5"/>
  <c r="Q21" i="5"/>
  <c r="Q22" i="5"/>
  <c r="Q23" i="5"/>
  <c r="Q24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5" i="5"/>
  <c r="Q46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11" i="5"/>
  <c r="Q109" i="5"/>
  <c r="Q110" i="5"/>
  <c r="Q112" i="5"/>
  <c r="Q47" i="5"/>
  <c r="Q48" i="5"/>
  <c r="Q49" i="5"/>
  <c r="Q51" i="5"/>
  <c r="Q56" i="5"/>
  <c r="Q57" i="5"/>
  <c r="Q58" i="5"/>
  <c r="Q59" i="5"/>
  <c r="Q60" i="5"/>
  <c r="Q61" i="5"/>
  <c r="Q6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7" i="5"/>
  <c r="M11" i="5"/>
  <c r="M64" i="5"/>
  <c r="M65" i="5"/>
  <c r="M68" i="5"/>
  <c r="M69" i="5"/>
  <c r="M18" i="5"/>
  <c r="M19" i="5"/>
  <c r="M20" i="5"/>
  <c r="M21" i="5"/>
  <c r="M22" i="5"/>
  <c r="M23" i="5"/>
  <c r="M24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5" i="5"/>
  <c r="M46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11" i="5"/>
  <c r="M109" i="5"/>
  <c r="M110" i="5"/>
  <c r="M112" i="5"/>
  <c r="M47" i="5"/>
  <c r="M48" i="5"/>
  <c r="M49" i="5"/>
  <c r="M51" i="5"/>
  <c r="M56" i="5"/>
  <c r="M57" i="5"/>
  <c r="M58" i="5"/>
  <c r="M59" i="5"/>
  <c r="M60" i="5"/>
  <c r="M61" i="5"/>
  <c r="M6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7" i="5"/>
  <c r="K11" i="5"/>
  <c r="I11" i="5"/>
  <c r="I64" i="5"/>
  <c r="I65" i="5"/>
  <c r="I68" i="5"/>
  <c r="I69" i="5"/>
  <c r="I18" i="5"/>
  <c r="I19" i="5"/>
  <c r="I20" i="5"/>
  <c r="I21" i="5"/>
  <c r="I22" i="5"/>
  <c r="I23" i="5"/>
  <c r="I24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5" i="5"/>
  <c r="I46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11" i="5"/>
  <c r="I109" i="5"/>
  <c r="I110" i="5"/>
  <c r="I112" i="5"/>
  <c r="I47" i="5"/>
  <c r="I48" i="5"/>
  <c r="I49" i="5"/>
  <c r="I51" i="5"/>
  <c r="I56" i="5"/>
  <c r="I57" i="5"/>
  <c r="I58" i="5"/>
  <c r="I59" i="5"/>
  <c r="I60" i="5"/>
  <c r="I61" i="5"/>
  <c r="I6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7" i="5"/>
  <c r="G11" i="5"/>
  <c r="AK46" i="5"/>
  <c r="AJ46" i="5"/>
  <c r="K46" i="5"/>
  <c r="G46" i="5"/>
  <c r="AK43" i="5"/>
  <c r="AJ43" i="5"/>
  <c r="K43" i="5"/>
  <c r="G43" i="5"/>
  <c r="D43" i="5"/>
  <c r="AK45" i="5"/>
  <c r="AJ45" i="5"/>
  <c r="K45" i="5"/>
  <c r="G45" i="5"/>
  <c r="K42" i="5"/>
  <c r="G42" i="5"/>
  <c r="AK24" i="5"/>
  <c r="AJ24" i="5"/>
  <c r="K24" i="5"/>
  <c r="G24" i="5"/>
  <c r="AK23" i="5"/>
  <c r="AJ23" i="5"/>
  <c r="K23" i="5"/>
  <c r="G23" i="5"/>
  <c r="AK22" i="5"/>
  <c r="AJ22" i="5"/>
  <c r="K22" i="5"/>
  <c r="G22" i="5"/>
  <c r="AK21" i="5"/>
  <c r="AJ21" i="5"/>
  <c r="K21" i="5"/>
  <c r="G21" i="5"/>
  <c r="AK20" i="5"/>
  <c r="AJ20" i="5"/>
  <c r="K20" i="5"/>
  <c r="G20" i="5"/>
  <c r="AK19" i="5"/>
  <c r="AJ19" i="5"/>
  <c r="K19" i="5"/>
  <c r="G19" i="5"/>
  <c r="K95" i="5"/>
  <c r="G95" i="5"/>
  <c r="D82" i="5"/>
  <c r="G82" i="5"/>
  <c r="K82" i="5"/>
  <c r="AJ82" i="5"/>
  <c r="AK82" i="5"/>
  <c r="D78" i="5"/>
  <c r="G78" i="5"/>
  <c r="K78" i="5"/>
  <c r="AJ78" i="5"/>
  <c r="AK78" i="5"/>
  <c r="D80" i="5"/>
  <c r="G80" i="5"/>
  <c r="K80" i="5"/>
  <c r="AJ80" i="5"/>
  <c r="AK80" i="5"/>
  <c r="D76" i="5"/>
  <c r="G76" i="5"/>
  <c r="K76" i="5"/>
  <c r="AJ76" i="5"/>
  <c r="AK76" i="5"/>
  <c r="D74" i="5"/>
  <c r="G74" i="5"/>
  <c r="K74" i="5"/>
  <c r="AJ74" i="5"/>
  <c r="AK74" i="5"/>
  <c r="AE17" i="1"/>
  <c r="AE18" i="1"/>
  <c r="AE19" i="1"/>
  <c r="AE20" i="1"/>
  <c r="AE21" i="1"/>
  <c r="AE24" i="1"/>
  <c r="AE25" i="1"/>
  <c r="AE26" i="1"/>
  <c r="AE27" i="1"/>
  <c r="AE28" i="1"/>
  <c r="AE29" i="1"/>
  <c r="AE30" i="1"/>
  <c r="AE31" i="1"/>
  <c r="AE33" i="1"/>
  <c r="AE34" i="1"/>
  <c r="AE35" i="1"/>
  <c r="AE36" i="1"/>
  <c r="AE37" i="1"/>
  <c r="AE38" i="1"/>
  <c r="AE39" i="1"/>
  <c r="AE40" i="1"/>
  <c r="AE41" i="1"/>
  <c r="AE42" i="1"/>
  <c r="AE43" i="1"/>
  <c r="N25" i="1"/>
  <c r="M25" i="1"/>
  <c r="L25" i="1"/>
  <c r="K25" i="1"/>
  <c r="J25" i="1"/>
  <c r="I25" i="1"/>
  <c r="H25" i="1"/>
  <c r="G25" i="1"/>
  <c r="F25" i="1"/>
  <c r="N24" i="1"/>
  <c r="M24" i="1"/>
  <c r="L24" i="1"/>
  <c r="K24" i="1"/>
  <c r="J24" i="1"/>
  <c r="I24" i="1"/>
  <c r="H24" i="1"/>
  <c r="G24" i="1"/>
  <c r="F24" i="1"/>
  <c r="N21" i="1"/>
  <c r="M21" i="1"/>
  <c r="L21" i="1"/>
  <c r="K21" i="1"/>
  <c r="J21" i="1"/>
  <c r="I21" i="1"/>
  <c r="H21" i="1"/>
  <c r="G21" i="1"/>
  <c r="F21" i="1"/>
  <c r="N20" i="1"/>
  <c r="M20" i="1"/>
  <c r="L20" i="1"/>
  <c r="K20" i="1"/>
  <c r="J20" i="1"/>
  <c r="I20" i="1"/>
  <c r="H20" i="1"/>
  <c r="G20" i="1"/>
  <c r="F20" i="1"/>
  <c r="N19" i="1"/>
  <c r="M19" i="1"/>
  <c r="L19" i="1"/>
  <c r="K19" i="1"/>
  <c r="F19" i="1"/>
  <c r="M10" i="1"/>
  <c r="N18" i="1"/>
  <c r="M18" i="1"/>
  <c r="L18" i="1"/>
  <c r="K18" i="1"/>
  <c r="J18" i="1"/>
  <c r="I18" i="1"/>
  <c r="H18" i="1"/>
  <c r="G18" i="1"/>
  <c r="F18" i="1"/>
  <c r="N17" i="1"/>
  <c r="M17" i="1"/>
  <c r="L17" i="1"/>
  <c r="K17" i="1"/>
  <c r="J17" i="1"/>
  <c r="I17" i="1"/>
  <c r="H17" i="1"/>
  <c r="G17" i="1"/>
  <c r="F17" i="1"/>
  <c r="AE16" i="1"/>
  <c r="N16" i="1"/>
  <c r="M16" i="1"/>
  <c r="L16" i="1"/>
  <c r="K16" i="1"/>
  <c r="J16" i="1"/>
  <c r="I16" i="1"/>
  <c r="H16" i="1"/>
  <c r="G16" i="1"/>
  <c r="F16" i="1"/>
  <c r="AE15" i="1"/>
  <c r="N15" i="1"/>
  <c r="M15" i="1"/>
  <c r="L15" i="1"/>
  <c r="K15" i="1"/>
  <c r="J15" i="1"/>
  <c r="I15" i="1"/>
  <c r="H15" i="1"/>
  <c r="G15" i="1"/>
  <c r="F15" i="1"/>
  <c r="AE14" i="1"/>
  <c r="N14" i="1"/>
  <c r="M14" i="1"/>
  <c r="L14" i="1"/>
  <c r="K14" i="1"/>
  <c r="J14" i="1"/>
  <c r="I14" i="1"/>
  <c r="H14" i="1"/>
  <c r="G14" i="1"/>
  <c r="F14" i="1"/>
  <c r="AE13" i="1"/>
  <c r="N13" i="1"/>
  <c r="M13" i="1"/>
  <c r="L13" i="1"/>
  <c r="K13" i="1"/>
  <c r="J13" i="1"/>
  <c r="I13" i="1"/>
  <c r="H13" i="1"/>
  <c r="G13" i="1"/>
  <c r="F13" i="1"/>
  <c r="AE12" i="1"/>
  <c r="N12" i="1"/>
  <c r="M12" i="1"/>
  <c r="L12" i="1"/>
  <c r="K12" i="1"/>
  <c r="J12" i="1"/>
  <c r="I12" i="1"/>
  <c r="H12" i="1"/>
  <c r="G12" i="1"/>
  <c r="F12" i="1"/>
  <c r="AE11" i="1"/>
  <c r="N11" i="1"/>
  <c r="M11" i="1"/>
  <c r="L11" i="1"/>
  <c r="K11" i="1"/>
  <c r="J11" i="1"/>
  <c r="I11" i="1"/>
  <c r="H11" i="1"/>
  <c r="G11" i="1"/>
  <c r="F11" i="1"/>
  <c r="AE10" i="1"/>
  <c r="N10" i="1"/>
  <c r="L10" i="1"/>
  <c r="K10" i="1"/>
  <c r="J10" i="1"/>
  <c r="I10" i="1"/>
  <c r="H10" i="1"/>
  <c r="G10" i="1"/>
  <c r="F10" i="1"/>
  <c r="AF9" i="1"/>
  <c r="AE9" i="1"/>
  <c r="N9" i="1"/>
  <c r="M9" i="1"/>
  <c r="L9" i="1"/>
  <c r="K9" i="1"/>
  <c r="J9" i="1"/>
  <c r="I9" i="1"/>
  <c r="H9" i="1"/>
  <c r="G9" i="1"/>
  <c r="F9" i="1"/>
  <c r="AF8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115" i="1"/>
  <c r="F117" i="1"/>
  <c r="F118" i="1"/>
  <c r="F119" i="1"/>
  <c r="F120" i="1"/>
  <c r="F121" i="1"/>
  <c r="F122" i="1"/>
  <c r="F123" i="1"/>
  <c r="F124" i="1"/>
  <c r="F125" i="1"/>
  <c r="F126" i="1"/>
  <c r="F127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26" i="1"/>
  <c r="F33" i="1"/>
  <c r="F34" i="1"/>
  <c r="F35" i="1"/>
  <c r="F36" i="1"/>
  <c r="F37" i="1"/>
  <c r="F38" i="1"/>
  <c r="F39" i="1"/>
  <c r="F40" i="1"/>
  <c r="F41" i="1"/>
  <c r="F42" i="1"/>
  <c r="F43" i="1"/>
  <c r="F27" i="1"/>
  <c r="F28" i="1"/>
  <c r="F29" i="1"/>
  <c r="F30" i="1"/>
  <c r="F31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6" i="1"/>
  <c r="G27" i="1"/>
  <c r="G28" i="1"/>
  <c r="G29" i="1"/>
  <c r="G30" i="1"/>
  <c r="G31" i="1"/>
  <c r="H31" i="1"/>
  <c r="I31" i="1"/>
  <c r="J31" i="1"/>
  <c r="K31" i="1"/>
  <c r="L31" i="1"/>
  <c r="M31" i="1"/>
  <c r="N31" i="1"/>
  <c r="H30" i="1"/>
  <c r="I30" i="1"/>
  <c r="J30" i="1"/>
  <c r="K30" i="1"/>
  <c r="L30" i="1"/>
  <c r="M30" i="1"/>
  <c r="N30" i="1"/>
  <c r="H29" i="1"/>
  <c r="I29" i="1"/>
  <c r="J29" i="1"/>
  <c r="K29" i="1"/>
  <c r="L29" i="1"/>
  <c r="M29" i="1"/>
  <c r="N29" i="1"/>
  <c r="N27" i="1"/>
  <c r="M27" i="1"/>
  <c r="L27" i="1"/>
  <c r="K27" i="1"/>
  <c r="J27" i="1"/>
  <c r="I27" i="1"/>
  <c r="H27" i="1"/>
  <c r="N28" i="1"/>
  <c r="M28" i="1"/>
  <c r="L28" i="1"/>
  <c r="K28" i="1"/>
  <c r="J28" i="1"/>
  <c r="I28" i="1"/>
  <c r="H28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115" i="1"/>
  <c r="N117" i="1"/>
  <c r="N118" i="1"/>
  <c r="N119" i="1"/>
  <c r="N120" i="1"/>
  <c r="N121" i="1"/>
  <c r="N122" i="1"/>
  <c r="N123" i="1"/>
  <c r="N124" i="1"/>
  <c r="N125" i="1"/>
  <c r="N126" i="1"/>
  <c r="N127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26" i="1"/>
  <c r="N33" i="1"/>
  <c r="N34" i="1"/>
  <c r="N35" i="1"/>
  <c r="N36" i="1"/>
  <c r="N37" i="1"/>
  <c r="N38" i="1"/>
  <c r="N39" i="1"/>
  <c r="N40" i="1"/>
  <c r="N41" i="1"/>
  <c r="N42" i="1"/>
  <c r="N43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6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115" i="1"/>
  <c r="M117" i="1"/>
  <c r="M118" i="1"/>
  <c r="M119" i="1"/>
  <c r="M120" i="1"/>
  <c r="M121" i="1"/>
  <c r="M122" i="1"/>
  <c r="M123" i="1"/>
  <c r="M124" i="1"/>
  <c r="M125" i="1"/>
  <c r="M126" i="1"/>
  <c r="M127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26" i="1"/>
  <c r="M33" i="1"/>
  <c r="M34" i="1"/>
  <c r="M35" i="1"/>
  <c r="M36" i="1"/>
  <c r="M37" i="1"/>
  <c r="M38" i="1"/>
  <c r="M39" i="1"/>
  <c r="M40" i="1"/>
  <c r="M41" i="1"/>
  <c r="M42" i="1"/>
  <c r="M43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6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115" i="1"/>
  <c r="L117" i="1"/>
  <c r="L118" i="1"/>
  <c r="L119" i="1"/>
  <c r="L120" i="1"/>
  <c r="L121" i="1"/>
  <c r="L122" i="1"/>
  <c r="L123" i="1"/>
  <c r="L124" i="1"/>
  <c r="L125" i="1"/>
  <c r="L126" i="1"/>
  <c r="L127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26" i="1"/>
  <c r="L33" i="1"/>
  <c r="L34" i="1"/>
  <c r="L35" i="1"/>
  <c r="L36" i="1"/>
  <c r="L37" i="1"/>
  <c r="L38" i="1"/>
  <c r="L39" i="1"/>
  <c r="L40" i="1"/>
  <c r="L41" i="1"/>
  <c r="L42" i="1"/>
  <c r="L43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6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115" i="1"/>
  <c r="K117" i="1"/>
  <c r="K118" i="1"/>
  <c r="K119" i="1"/>
  <c r="K120" i="1"/>
  <c r="K121" i="1"/>
  <c r="K122" i="1"/>
  <c r="K123" i="1"/>
  <c r="K124" i="1"/>
  <c r="K125" i="1"/>
  <c r="K126" i="1"/>
  <c r="K127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26" i="1"/>
  <c r="K33" i="1"/>
  <c r="K34" i="1"/>
  <c r="K35" i="1"/>
  <c r="K36" i="1"/>
  <c r="K37" i="1"/>
  <c r="K38" i="1"/>
  <c r="K39" i="1"/>
  <c r="K40" i="1"/>
  <c r="K41" i="1"/>
  <c r="K42" i="1"/>
  <c r="K43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6" i="1"/>
  <c r="K47" i="1"/>
  <c r="G48" i="1"/>
  <c r="H48" i="1"/>
  <c r="I48" i="1"/>
  <c r="J48" i="1"/>
  <c r="AE48" i="1"/>
  <c r="N47" i="1"/>
  <c r="M47" i="1"/>
  <c r="L47" i="1"/>
  <c r="H47" i="1"/>
  <c r="I47" i="1"/>
  <c r="J47" i="1"/>
  <c r="J49" i="1"/>
  <c r="J50" i="1"/>
  <c r="J51" i="1"/>
  <c r="J52" i="1"/>
  <c r="J53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117" i="1"/>
  <c r="J118" i="1"/>
  <c r="J119" i="1"/>
  <c r="J120" i="1"/>
  <c r="J121" i="1"/>
  <c r="J123" i="1"/>
  <c r="J124" i="1"/>
  <c r="J125" i="1"/>
  <c r="J126" i="1"/>
  <c r="J127" i="1"/>
  <c r="J80" i="1"/>
  <c r="J81" i="1"/>
  <c r="J82" i="1"/>
  <c r="J83" i="1"/>
  <c r="J84" i="1"/>
  <c r="J86" i="1"/>
  <c r="J87" i="1"/>
  <c r="J88" i="1"/>
  <c r="J89" i="1"/>
  <c r="J90" i="1"/>
  <c r="J91" i="1"/>
  <c r="J93" i="1"/>
  <c r="J94" i="1"/>
  <c r="J95" i="1"/>
  <c r="J96" i="1"/>
  <c r="J97" i="1"/>
  <c r="J98" i="1"/>
  <c r="J100" i="1"/>
  <c r="J33" i="1"/>
  <c r="J34" i="1"/>
  <c r="J35" i="1"/>
  <c r="J36" i="1"/>
  <c r="J37" i="1"/>
  <c r="J38" i="1"/>
  <c r="J39" i="1"/>
  <c r="J40" i="1"/>
  <c r="J41" i="1"/>
  <c r="J42" i="1"/>
  <c r="J43" i="1"/>
  <c r="J104" i="1"/>
  <c r="J105" i="1"/>
  <c r="J106" i="1"/>
  <c r="J107" i="1"/>
  <c r="J108" i="1"/>
  <c r="J109" i="1"/>
  <c r="J110" i="1"/>
  <c r="J111" i="1"/>
  <c r="J112" i="1"/>
  <c r="J113" i="1"/>
  <c r="J114" i="1"/>
  <c r="J99" i="1"/>
  <c r="J116" i="1"/>
  <c r="N1" i="13"/>
  <c r="B101" i="13"/>
  <c r="C101" i="13"/>
  <c r="D101" i="13"/>
  <c r="E101" i="13"/>
  <c r="F101" i="13"/>
  <c r="G101" i="13"/>
  <c r="H101" i="13"/>
  <c r="I101" i="13"/>
  <c r="J101" i="13"/>
  <c r="K101" i="13"/>
  <c r="N101" i="13"/>
  <c r="A101" i="13"/>
  <c r="B100" i="13"/>
  <c r="C100" i="13"/>
  <c r="D100" i="13"/>
  <c r="E100" i="13"/>
  <c r="F100" i="13"/>
  <c r="G100" i="13"/>
  <c r="H100" i="13"/>
  <c r="I100" i="13"/>
  <c r="J100" i="13"/>
  <c r="K100" i="13"/>
  <c r="N100" i="13"/>
  <c r="A100" i="13"/>
  <c r="B99" i="13"/>
  <c r="C99" i="13"/>
  <c r="D99" i="13"/>
  <c r="E99" i="13"/>
  <c r="F99" i="13"/>
  <c r="G99" i="13"/>
  <c r="H99" i="13"/>
  <c r="I99" i="13"/>
  <c r="J99" i="13"/>
  <c r="K99" i="13"/>
  <c r="N99" i="13"/>
  <c r="A99" i="13"/>
  <c r="B98" i="13"/>
  <c r="C98" i="13"/>
  <c r="D98" i="13"/>
  <c r="E98" i="13"/>
  <c r="F98" i="13"/>
  <c r="G98" i="13"/>
  <c r="H98" i="13"/>
  <c r="I98" i="13"/>
  <c r="J98" i="13"/>
  <c r="K98" i="13"/>
  <c r="N98" i="13"/>
  <c r="A98" i="13"/>
  <c r="B97" i="13"/>
  <c r="C97" i="13"/>
  <c r="D97" i="13"/>
  <c r="E97" i="13"/>
  <c r="F97" i="13"/>
  <c r="G97" i="13"/>
  <c r="H97" i="13"/>
  <c r="I97" i="13"/>
  <c r="J97" i="13"/>
  <c r="K97" i="13"/>
  <c r="N97" i="13"/>
  <c r="A97" i="13"/>
  <c r="B96" i="13"/>
  <c r="C96" i="13"/>
  <c r="D96" i="13"/>
  <c r="E96" i="13"/>
  <c r="F96" i="13"/>
  <c r="G96" i="13"/>
  <c r="H96" i="13"/>
  <c r="I96" i="13"/>
  <c r="J96" i="13"/>
  <c r="K96" i="13"/>
  <c r="N96" i="13"/>
  <c r="A96" i="13"/>
  <c r="B95" i="13"/>
  <c r="C95" i="13"/>
  <c r="D95" i="13"/>
  <c r="E95" i="13"/>
  <c r="F95" i="13"/>
  <c r="G95" i="13"/>
  <c r="H95" i="13"/>
  <c r="I95" i="13"/>
  <c r="J95" i="13"/>
  <c r="K95" i="13"/>
  <c r="N95" i="13"/>
  <c r="A95" i="13"/>
  <c r="B94" i="13"/>
  <c r="C94" i="13"/>
  <c r="D94" i="13"/>
  <c r="E94" i="13"/>
  <c r="F94" i="13"/>
  <c r="G94" i="13"/>
  <c r="H94" i="13"/>
  <c r="I94" i="13"/>
  <c r="J94" i="13"/>
  <c r="K94" i="13"/>
  <c r="N94" i="13"/>
  <c r="A94" i="13"/>
  <c r="B93" i="13"/>
  <c r="C93" i="13"/>
  <c r="D93" i="13"/>
  <c r="E93" i="13"/>
  <c r="F93" i="13"/>
  <c r="G93" i="13"/>
  <c r="H93" i="13"/>
  <c r="I93" i="13"/>
  <c r="J93" i="13"/>
  <c r="K93" i="13"/>
  <c r="N93" i="13"/>
  <c r="A93" i="13"/>
  <c r="B92" i="13"/>
  <c r="C92" i="13"/>
  <c r="D92" i="13"/>
  <c r="E92" i="13"/>
  <c r="F92" i="13"/>
  <c r="G92" i="13"/>
  <c r="H92" i="13"/>
  <c r="I92" i="13"/>
  <c r="J92" i="13"/>
  <c r="K92" i="13"/>
  <c r="N92" i="13"/>
  <c r="A92" i="13"/>
  <c r="B91" i="13"/>
  <c r="C91" i="13"/>
  <c r="D91" i="13"/>
  <c r="E91" i="13"/>
  <c r="F91" i="13"/>
  <c r="G91" i="13"/>
  <c r="H91" i="13"/>
  <c r="I91" i="13"/>
  <c r="J91" i="13"/>
  <c r="K91" i="13"/>
  <c r="N91" i="13"/>
  <c r="A91" i="13"/>
  <c r="B90" i="13"/>
  <c r="C90" i="13"/>
  <c r="D90" i="13"/>
  <c r="E90" i="13"/>
  <c r="F90" i="13"/>
  <c r="G90" i="13"/>
  <c r="H90" i="13"/>
  <c r="I90" i="13"/>
  <c r="J90" i="13"/>
  <c r="K90" i="13"/>
  <c r="N90" i="13"/>
  <c r="A90" i="13"/>
  <c r="B89" i="13"/>
  <c r="C89" i="13"/>
  <c r="D89" i="13"/>
  <c r="E89" i="13"/>
  <c r="F89" i="13"/>
  <c r="G89" i="13"/>
  <c r="H89" i="13"/>
  <c r="I89" i="13"/>
  <c r="J89" i="13"/>
  <c r="K89" i="13"/>
  <c r="N89" i="13"/>
  <c r="A89" i="13"/>
  <c r="B88" i="13"/>
  <c r="O88" i="13"/>
  <c r="C88" i="13"/>
  <c r="D88" i="13"/>
  <c r="E88" i="13"/>
  <c r="F88" i="13"/>
  <c r="G88" i="13"/>
  <c r="H88" i="13"/>
  <c r="I88" i="13"/>
  <c r="J88" i="13"/>
  <c r="K88" i="13"/>
  <c r="N88" i="13"/>
  <c r="A88" i="13"/>
  <c r="B87" i="13"/>
  <c r="C87" i="13"/>
  <c r="D87" i="13"/>
  <c r="E87" i="13"/>
  <c r="F87" i="13"/>
  <c r="G87" i="13"/>
  <c r="H87" i="13"/>
  <c r="I87" i="13"/>
  <c r="J87" i="13"/>
  <c r="K87" i="13"/>
  <c r="N87" i="13"/>
  <c r="A87" i="13"/>
  <c r="B86" i="13"/>
  <c r="O86" i="13"/>
  <c r="C86" i="13"/>
  <c r="D86" i="13"/>
  <c r="E86" i="13"/>
  <c r="F86" i="13"/>
  <c r="G86" i="13"/>
  <c r="H86" i="13"/>
  <c r="I86" i="13"/>
  <c r="J86" i="13"/>
  <c r="K86" i="13"/>
  <c r="N86" i="13"/>
  <c r="A86" i="13"/>
  <c r="B85" i="13"/>
  <c r="C85" i="13"/>
  <c r="D85" i="13"/>
  <c r="E85" i="13"/>
  <c r="F85" i="13"/>
  <c r="G85" i="13"/>
  <c r="H85" i="13"/>
  <c r="I85" i="13"/>
  <c r="J85" i="13"/>
  <c r="K85" i="13"/>
  <c r="N85" i="13"/>
  <c r="A85" i="13"/>
  <c r="B84" i="13"/>
  <c r="C84" i="13"/>
  <c r="D84" i="13"/>
  <c r="E84" i="13"/>
  <c r="F84" i="13"/>
  <c r="G84" i="13"/>
  <c r="H84" i="13"/>
  <c r="I84" i="13"/>
  <c r="J84" i="13"/>
  <c r="K84" i="13"/>
  <c r="N84" i="13"/>
  <c r="A84" i="13"/>
  <c r="B83" i="13"/>
  <c r="C83" i="13"/>
  <c r="D83" i="13"/>
  <c r="E83" i="13"/>
  <c r="F83" i="13"/>
  <c r="G83" i="13"/>
  <c r="H83" i="13"/>
  <c r="I83" i="13"/>
  <c r="J83" i="13"/>
  <c r="K83" i="13"/>
  <c r="N83" i="13"/>
  <c r="A83" i="13"/>
  <c r="B82" i="13"/>
  <c r="C82" i="13"/>
  <c r="D82" i="13"/>
  <c r="E82" i="13"/>
  <c r="F82" i="13"/>
  <c r="G82" i="13"/>
  <c r="H82" i="13"/>
  <c r="I82" i="13"/>
  <c r="J82" i="13"/>
  <c r="K82" i="13"/>
  <c r="N82" i="13"/>
  <c r="A82" i="13"/>
  <c r="B81" i="13"/>
  <c r="C81" i="13"/>
  <c r="D81" i="13"/>
  <c r="E81" i="13"/>
  <c r="F81" i="13"/>
  <c r="G81" i="13"/>
  <c r="H81" i="13"/>
  <c r="I81" i="13"/>
  <c r="J81" i="13"/>
  <c r="K81" i="13"/>
  <c r="N81" i="13"/>
  <c r="A81" i="13"/>
  <c r="B80" i="13"/>
  <c r="C80" i="13"/>
  <c r="D80" i="13"/>
  <c r="E80" i="13"/>
  <c r="F80" i="13"/>
  <c r="G80" i="13"/>
  <c r="H80" i="13"/>
  <c r="I80" i="13"/>
  <c r="J80" i="13"/>
  <c r="K80" i="13"/>
  <c r="N80" i="13"/>
  <c r="A80" i="13"/>
  <c r="B79" i="13"/>
  <c r="C79" i="13"/>
  <c r="D79" i="13"/>
  <c r="E79" i="13"/>
  <c r="F79" i="13"/>
  <c r="G79" i="13"/>
  <c r="H79" i="13"/>
  <c r="I79" i="13"/>
  <c r="J79" i="13"/>
  <c r="K79" i="13"/>
  <c r="N79" i="13"/>
  <c r="A79" i="13"/>
  <c r="B78" i="13"/>
  <c r="C78" i="13"/>
  <c r="D78" i="13"/>
  <c r="E78" i="13"/>
  <c r="F78" i="13"/>
  <c r="G78" i="13"/>
  <c r="H78" i="13"/>
  <c r="I78" i="13"/>
  <c r="J78" i="13"/>
  <c r="K78" i="13"/>
  <c r="N78" i="13"/>
  <c r="A78" i="13"/>
  <c r="B77" i="13"/>
  <c r="C77" i="13"/>
  <c r="D77" i="13"/>
  <c r="E77" i="13"/>
  <c r="F77" i="13"/>
  <c r="G77" i="13"/>
  <c r="H77" i="13"/>
  <c r="I77" i="13"/>
  <c r="J77" i="13"/>
  <c r="K77" i="13"/>
  <c r="N77" i="13"/>
  <c r="A77" i="13"/>
  <c r="B76" i="13"/>
  <c r="C76" i="13"/>
  <c r="D76" i="13"/>
  <c r="E76" i="13"/>
  <c r="F76" i="13"/>
  <c r="G76" i="13"/>
  <c r="H76" i="13"/>
  <c r="I76" i="13"/>
  <c r="J76" i="13"/>
  <c r="K76" i="13"/>
  <c r="N76" i="13"/>
  <c r="A76" i="13"/>
  <c r="B75" i="13"/>
  <c r="C75" i="13"/>
  <c r="D75" i="13"/>
  <c r="E75" i="13"/>
  <c r="F75" i="13"/>
  <c r="G75" i="13"/>
  <c r="H75" i="13"/>
  <c r="I75" i="13"/>
  <c r="J75" i="13"/>
  <c r="K75" i="13"/>
  <c r="N75" i="13"/>
  <c r="A75" i="13"/>
  <c r="B74" i="13"/>
  <c r="C74" i="13"/>
  <c r="D74" i="13"/>
  <c r="E74" i="13"/>
  <c r="F74" i="13"/>
  <c r="G74" i="13"/>
  <c r="H74" i="13"/>
  <c r="I74" i="13"/>
  <c r="J74" i="13"/>
  <c r="K74" i="13"/>
  <c r="N74" i="13"/>
  <c r="A74" i="13"/>
  <c r="B73" i="13"/>
  <c r="C73" i="13"/>
  <c r="D73" i="13"/>
  <c r="E73" i="13"/>
  <c r="F73" i="13"/>
  <c r="G73" i="13"/>
  <c r="H73" i="13"/>
  <c r="I73" i="13"/>
  <c r="J73" i="13"/>
  <c r="K73" i="13"/>
  <c r="N73" i="13"/>
  <c r="A73" i="13"/>
  <c r="B5" i="13"/>
  <c r="C5" i="13"/>
  <c r="D5" i="13"/>
  <c r="E5" i="13"/>
  <c r="F5" i="13"/>
  <c r="G5" i="13"/>
  <c r="H5" i="13"/>
  <c r="I5" i="13"/>
  <c r="J5" i="13"/>
  <c r="K5" i="13"/>
  <c r="B42" i="13"/>
  <c r="C42" i="13"/>
  <c r="D42" i="13"/>
  <c r="E42" i="13"/>
  <c r="F42" i="13"/>
  <c r="G42" i="13"/>
  <c r="H42" i="13"/>
  <c r="I42" i="13"/>
  <c r="J42" i="13"/>
  <c r="K42" i="13"/>
  <c r="N42" i="13"/>
  <c r="A5" i="13"/>
  <c r="B71" i="13"/>
  <c r="C71" i="13"/>
  <c r="D71" i="13"/>
  <c r="E71" i="13"/>
  <c r="F71" i="13"/>
  <c r="G71" i="13"/>
  <c r="H71" i="13"/>
  <c r="I71" i="13"/>
  <c r="J71" i="13"/>
  <c r="K71" i="13"/>
  <c r="N71" i="13"/>
  <c r="A71" i="13"/>
  <c r="B70" i="13"/>
  <c r="C70" i="13"/>
  <c r="D70" i="13"/>
  <c r="E70" i="13"/>
  <c r="F70" i="13"/>
  <c r="G70" i="13"/>
  <c r="H70" i="13"/>
  <c r="I70" i="13"/>
  <c r="J70" i="13"/>
  <c r="K70" i="13"/>
  <c r="N70" i="13"/>
  <c r="A70" i="13"/>
  <c r="B69" i="13"/>
  <c r="C69" i="13"/>
  <c r="D69" i="13"/>
  <c r="E69" i="13"/>
  <c r="F69" i="13"/>
  <c r="G69" i="13"/>
  <c r="H69" i="13"/>
  <c r="I69" i="13"/>
  <c r="J69" i="13"/>
  <c r="K69" i="13"/>
  <c r="N69" i="13"/>
  <c r="A69" i="13"/>
  <c r="B68" i="13"/>
  <c r="C68" i="13"/>
  <c r="D68" i="13"/>
  <c r="E68" i="13"/>
  <c r="F68" i="13"/>
  <c r="G68" i="13"/>
  <c r="H68" i="13"/>
  <c r="I68" i="13"/>
  <c r="J68" i="13"/>
  <c r="K68" i="13"/>
  <c r="N68" i="13"/>
  <c r="A68" i="13"/>
  <c r="B67" i="13"/>
  <c r="C67" i="13"/>
  <c r="D67" i="13"/>
  <c r="E67" i="13"/>
  <c r="F67" i="13"/>
  <c r="G67" i="13"/>
  <c r="H67" i="13"/>
  <c r="I67" i="13"/>
  <c r="J67" i="13"/>
  <c r="K67" i="13"/>
  <c r="N67" i="13"/>
  <c r="A67" i="13"/>
  <c r="B66" i="13"/>
  <c r="C66" i="13"/>
  <c r="D66" i="13"/>
  <c r="E66" i="13"/>
  <c r="F66" i="13"/>
  <c r="G66" i="13"/>
  <c r="H66" i="13"/>
  <c r="I66" i="13"/>
  <c r="J66" i="13"/>
  <c r="K66" i="13"/>
  <c r="N66" i="13"/>
  <c r="A66" i="13"/>
  <c r="B65" i="13"/>
  <c r="C65" i="13"/>
  <c r="D65" i="13"/>
  <c r="E65" i="13"/>
  <c r="F65" i="13"/>
  <c r="G65" i="13"/>
  <c r="H65" i="13"/>
  <c r="I65" i="13"/>
  <c r="J65" i="13"/>
  <c r="K65" i="13"/>
  <c r="N65" i="13"/>
  <c r="A65" i="13"/>
  <c r="B64" i="13"/>
  <c r="C64" i="13"/>
  <c r="D64" i="13"/>
  <c r="E64" i="13"/>
  <c r="F64" i="13"/>
  <c r="G64" i="13"/>
  <c r="H64" i="13"/>
  <c r="I64" i="13"/>
  <c r="J64" i="13"/>
  <c r="K64" i="13"/>
  <c r="N64" i="13"/>
  <c r="A64" i="13"/>
  <c r="B63" i="13"/>
  <c r="C63" i="13"/>
  <c r="D63" i="13"/>
  <c r="E63" i="13"/>
  <c r="F63" i="13"/>
  <c r="G63" i="13"/>
  <c r="H63" i="13"/>
  <c r="I63" i="13"/>
  <c r="J63" i="13"/>
  <c r="K63" i="13"/>
  <c r="N63" i="13"/>
  <c r="A63" i="13"/>
  <c r="B62" i="13"/>
  <c r="C62" i="13"/>
  <c r="D62" i="13"/>
  <c r="E62" i="13"/>
  <c r="F62" i="13"/>
  <c r="G62" i="13"/>
  <c r="H62" i="13"/>
  <c r="I62" i="13"/>
  <c r="J62" i="13"/>
  <c r="K62" i="13"/>
  <c r="N62" i="13"/>
  <c r="A62" i="13"/>
  <c r="B61" i="13"/>
  <c r="C61" i="13"/>
  <c r="D61" i="13"/>
  <c r="E61" i="13"/>
  <c r="F61" i="13"/>
  <c r="G61" i="13"/>
  <c r="H61" i="13"/>
  <c r="I61" i="13"/>
  <c r="J61" i="13"/>
  <c r="K61" i="13"/>
  <c r="N61" i="13"/>
  <c r="A61" i="13"/>
  <c r="B60" i="13"/>
  <c r="C60" i="13"/>
  <c r="D60" i="13"/>
  <c r="E60" i="13"/>
  <c r="F60" i="13"/>
  <c r="G60" i="13"/>
  <c r="H60" i="13"/>
  <c r="I60" i="13"/>
  <c r="J60" i="13"/>
  <c r="K60" i="13"/>
  <c r="N60" i="13"/>
  <c r="A60" i="13"/>
  <c r="B59" i="13"/>
  <c r="C59" i="13"/>
  <c r="D59" i="13"/>
  <c r="E59" i="13"/>
  <c r="F59" i="13"/>
  <c r="G59" i="13"/>
  <c r="H59" i="13"/>
  <c r="I59" i="13"/>
  <c r="J59" i="13"/>
  <c r="K59" i="13"/>
  <c r="N59" i="13"/>
  <c r="A59" i="13"/>
  <c r="B58" i="13"/>
  <c r="C58" i="13"/>
  <c r="D58" i="13"/>
  <c r="E58" i="13"/>
  <c r="F58" i="13"/>
  <c r="G58" i="13"/>
  <c r="H58" i="13"/>
  <c r="I58" i="13"/>
  <c r="J58" i="13"/>
  <c r="K58" i="13"/>
  <c r="N58" i="13"/>
  <c r="A58" i="13"/>
  <c r="B57" i="13"/>
  <c r="C57" i="13"/>
  <c r="D57" i="13"/>
  <c r="E57" i="13"/>
  <c r="F57" i="13"/>
  <c r="G57" i="13"/>
  <c r="H57" i="13"/>
  <c r="I57" i="13"/>
  <c r="J57" i="13"/>
  <c r="K57" i="13"/>
  <c r="N57" i="13"/>
  <c r="A57" i="13"/>
  <c r="B56" i="13"/>
  <c r="C56" i="13"/>
  <c r="D56" i="13"/>
  <c r="E56" i="13"/>
  <c r="F56" i="13"/>
  <c r="G56" i="13"/>
  <c r="H56" i="13"/>
  <c r="I56" i="13"/>
  <c r="J56" i="13"/>
  <c r="K56" i="13"/>
  <c r="N56" i="13"/>
  <c r="A56" i="13"/>
  <c r="B55" i="13"/>
  <c r="C55" i="13"/>
  <c r="D55" i="13"/>
  <c r="E55" i="13"/>
  <c r="F55" i="13"/>
  <c r="G55" i="13"/>
  <c r="H55" i="13"/>
  <c r="I55" i="13"/>
  <c r="J55" i="13"/>
  <c r="K55" i="13"/>
  <c r="N55" i="13"/>
  <c r="A55" i="13"/>
  <c r="B54" i="13"/>
  <c r="C54" i="13"/>
  <c r="D54" i="13"/>
  <c r="E54" i="13"/>
  <c r="F54" i="13"/>
  <c r="G54" i="13"/>
  <c r="H54" i="13"/>
  <c r="I54" i="13"/>
  <c r="J54" i="13"/>
  <c r="K54" i="13"/>
  <c r="N54" i="13"/>
  <c r="A54" i="13"/>
  <c r="B53" i="13"/>
  <c r="C53" i="13"/>
  <c r="D53" i="13"/>
  <c r="E53" i="13"/>
  <c r="F53" i="13"/>
  <c r="G53" i="13"/>
  <c r="H53" i="13"/>
  <c r="I53" i="13"/>
  <c r="J53" i="13"/>
  <c r="K53" i="13"/>
  <c r="N53" i="13"/>
  <c r="A53" i="13"/>
  <c r="B52" i="13"/>
  <c r="C52" i="13"/>
  <c r="D52" i="13"/>
  <c r="E52" i="13"/>
  <c r="F52" i="13"/>
  <c r="G52" i="13"/>
  <c r="H52" i="13"/>
  <c r="I52" i="13"/>
  <c r="J52" i="13"/>
  <c r="K52" i="13"/>
  <c r="N52" i="13"/>
  <c r="A52" i="13"/>
  <c r="B51" i="13"/>
  <c r="C51" i="13"/>
  <c r="D51" i="13"/>
  <c r="E51" i="13"/>
  <c r="F51" i="13"/>
  <c r="G51" i="13"/>
  <c r="H51" i="13"/>
  <c r="I51" i="13"/>
  <c r="J51" i="13"/>
  <c r="K51" i="13"/>
  <c r="N51" i="13"/>
  <c r="A51" i="13"/>
  <c r="B50" i="13"/>
  <c r="C50" i="13"/>
  <c r="D50" i="13"/>
  <c r="E50" i="13"/>
  <c r="F50" i="13"/>
  <c r="G50" i="13"/>
  <c r="H50" i="13"/>
  <c r="I50" i="13"/>
  <c r="J50" i="13"/>
  <c r="K50" i="13"/>
  <c r="N50" i="13"/>
  <c r="A50" i="13"/>
  <c r="B49" i="13"/>
  <c r="C49" i="13"/>
  <c r="D49" i="13"/>
  <c r="E49" i="13"/>
  <c r="F49" i="13"/>
  <c r="G49" i="13"/>
  <c r="H49" i="13"/>
  <c r="I49" i="13"/>
  <c r="J49" i="13"/>
  <c r="K49" i="13"/>
  <c r="N49" i="13"/>
  <c r="A49" i="13"/>
  <c r="B48" i="13"/>
  <c r="C48" i="13"/>
  <c r="D48" i="13"/>
  <c r="E48" i="13"/>
  <c r="F48" i="13"/>
  <c r="G48" i="13"/>
  <c r="H48" i="13"/>
  <c r="I48" i="13"/>
  <c r="J48" i="13"/>
  <c r="K48" i="13"/>
  <c r="N48" i="13"/>
  <c r="A48" i="13"/>
  <c r="B47" i="13"/>
  <c r="C47" i="13"/>
  <c r="D47" i="13"/>
  <c r="E47" i="13"/>
  <c r="F47" i="13"/>
  <c r="G47" i="13"/>
  <c r="H47" i="13"/>
  <c r="I47" i="13"/>
  <c r="J47" i="13"/>
  <c r="K47" i="13"/>
  <c r="N47" i="13"/>
  <c r="A47" i="13"/>
  <c r="B46" i="13"/>
  <c r="C46" i="13"/>
  <c r="D46" i="13"/>
  <c r="E46" i="13"/>
  <c r="F46" i="13"/>
  <c r="G46" i="13"/>
  <c r="H46" i="13"/>
  <c r="I46" i="13"/>
  <c r="J46" i="13"/>
  <c r="K46" i="13"/>
  <c r="B72" i="13"/>
  <c r="C72" i="13"/>
  <c r="D72" i="13"/>
  <c r="E72" i="13"/>
  <c r="F72" i="13"/>
  <c r="G72" i="13"/>
  <c r="H72" i="13"/>
  <c r="I72" i="13"/>
  <c r="J72" i="13"/>
  <c r="K72" i="13"/>
  <c r="N72" i="13"/>
  <c r="A46" i="13"/>
  <c r="B45" i="13"/>
  <c r="C45" i="13"/>
  <c r="D45" i="13"/>
  <c r="E45" i="13"/>
  <c r="F45" i="13"/>
  <c r="G45" i="13"/>
  <c r="H45" i="13"/>
  <c r="I45" i="13"/>
  <c r="J45" i="13"/>
  <c r="K45" i="13"/>
  <c r="N46" i="13"/>
  <c r="A45" i="13"/>
  <c r="B36" i="13"/>
  <c r="C36" i="13"/>
  <c r="D36" i="13"/>
  <c r="E36" i="13"/>
  <c r="F36" i="13"/>
  <c r="G36" i="13"/>
  <c r="H36" i="13"/>
  <c r="I36" i="13"/>
  <c r="J36" i="13"/>
  <c r="K36" i="13"/>
  <c r="N45" i="13"/>
  <c r="A36" i="13"/>
  <c r="B41" i="13"/>
  <c r="C41" i="13"/>
  <c r="D41" i="13"/>
  <c r="E41" i="13"/>
  <c r="F41" i="13"/>
  <c r="G41" i="13"/>
  <c r="H41" i="13"/>
  <c r="I41" i="13"/>
  <c r="J41" i="13"/>
  <c r="K41" i="13"/>
  <c r="N41" i="13"/>
  <c r="A41" i="13"/>
  <c r="B40" i="13"/>
  <c r="C40" i="13"/>
  <c r="D40" i="13"/>
  <c r="E40" i="13"/>
  <c r="F40" i="13"/>
  <c r="G40" i="13"/>
  <c r="H40" i="13"/>
  <c r="I40" i="13"/>
  <c r="J40" i="13"/>
  <c r="K40" i="13"/>
  <c r="N40" i="13"/>
  <c r="A40" i="13"/>
  <c r="B39" i="13"/>
  <c r="C39" i="13"/>
  <c r="D39" i="13"/>
  <c r="E39" i="13"/>
  <c r="F39" i="13"/>
  <c r="G39" i="13"/>
  <c r="H39" i="13"/>
  <c r="I39" i="13"/>
  <c r="J39" i="13"/>
  <c r="K39" i="13"/>
  <c r="N39" i="13"/>
  <c r="A39" i="13"/>
  <c r="B14" i="13"/>
  <c r="C14" i="13"/>
  <c r="D14" i="13"/>
  <c r="E14" i="13"/>
  <c r="F14" i="13"/>
  <c r="G14" i="13"/>
  <c r="H14" i="13"/>
  <c r="I14" i="13"/>
  <c r="J14" i="13"/>
  <c r="K14" i="13"/>
  <c r="B38" i="13"/>
  <c r="C38" i="13"/>
  <c r="D38" i="13"/>
  <c r="E38" i="13"/>
  <c r="F38" i="13"/>
  <c r="G38" i="13"/>
  <c r="H38" i="13"/>
  <c r="I38" i="13"/>
  <c r="J38" i="13"/>
  <c r="K38" i="13"/>
  <c r="N38" i="13"/>
  <c r="A14" i="13"/>
  <c r="B37" i="13"/>
  <c r="C37" i="13"/>
  <c r="D37" i="13"/>
  <c r="E37" i="13"/>
  <c r="F37" i="13"/>
  <c r="G37" i="13"/>
  <c r="H37" i="13"/>
  <c r="I37" i="13"/>
  <c r="J37" i="13"/>
  <c r="K37" i="13"/>
  <c r="N37" i="13"/>
  <c r="A37" i="13"/>
  <c r="B11" i="13"/>
  <c r="C11" i="13"/>
  <c r="D11" i="13"/>
  <c r="E11" i="13"/>
  <c r="F11" i="13"/>
  <c r="G11" i="13"/>
  <c r="H11" i="13"/>
  <c r="I11" i="13"/>
  <c r="J11" i="13"/>
  <c r="K11" i="13"/>
  <c r="N36" i="13"/>
  <c r="A11" i="13"/>
  <c r="B35" i="13"/>
  <c r="C35" i="13"/>
  <c r="D35" i="13"/>
  <c r="E35" i="13"/>
  <c r="F35" i="13"/>
  <c r="G35" i="13"/>
  <c r="H35" i="13"/>
  <c r="I35" i="13"/>
  <c r="J35" i="13"/>
  <c r="K35" i="13"/>
  <c r="N35" i="13"/>
  <c r="A35" i="13"/>
  <c r="B34" i="13"/>
  <c r="C34" i="13"/>
  <c r="D34" i="13"/>
  <c r="E34" i="13"/>
  <c r="F34" i="13"/>
  <c r="G34" i="13"/>
  <c r="H34" i="13"/>
  <c r="I34" i="13"/>
  <c r="J34" i="13"/>
  <c r="K34" i="13"/>
  <c r="N34" i="13"/>
  <c r="A34" i="13"/>
  <c r="B33" i="13"/>
  <c r="C33" i="13"/>
  <c r="D33" i="13"/>
  <c r="E33" i="13"/>
  <c r="F33" i="13"/>
  <c r="G33" i="13"/>
  <c r="H33" i="13"/>
  <c r="I33" i="13"/>
  <c r="J33" i="13"/>
  <c r="K33" i="13"/>
  <c r="N33" i="13"/>
  <c r="A33" i="13"/>
  <c r="B32" i="13"/>
  <c r="C32" i="13"/>
  <c r="D32" i="13"/>
  <c r="E32" i="13"/>
  <c r="F32" i="13"/>
  <c r="G32" i="13"/>
  <c r="H32" i="13"/>
  <c r="I32" i="13"/>
  <c r="J32" i="13"/>
  <c r="K32" i="13"/>
  <c r="N32" i="13"/>
  <c r="A32" i="13"/>
  <c r="B31" i="13"/>
  <c r="C31" i="13"/>
  <c r="D31" i="13"/>
  <c r="E31" i="13"/>
  <c r="F31" i="13"/>
  <c r="G31" i="13"/>
  <c r="H31" i="13"/>
  <c r="I31" i="13"/>
  <c r="J31" i="13"/>
  <c r="K31" i="13"/>
  <c r="N31" i="13"/>
  <c r="A31" i="13"/>
  <c r="B30" i="13"/>
  <c r="C30" i="13"/>
  <c r="D30" i="13"/>
  <c r="E30" i="13"/>
  <c r="F30" i="13"/>
  <c r="G30" i="13"/>
  <c r="H30" i="13"/>
  <c r="I30" i="13"/>
  <c r="J30" i="13"/>
  <c r="K30" i="13"/>
  <c r="N30" i="13"/>
  <c r="A30" i="13"/>
  <c r="B29" i="13"/>
  <c r="C29" i="13"/>
  <c r="D29" i="13"/>
  <c r="E29" i="13"/>
  <c r="F29" i="13"/>
  <c r="G29" i="13"/>
  <c r="H29" i="13"/>
  <c r="I29" i="13"/>
  <c r="J29" i="13"/>
  <c r="K29" i="13"/>
  <c r="N29" i="13"/>
  <c r="A29" i="13"/>
  <c r="B28" i="13"/>
  <c r="C28" i="13"/>
  <c r="D28" i="13"/>
  <c r="E28" i="13"/>
  <c r="F28" i="13"/>
  <c r="G28" i="13"/>
  <c r="H28" i="13"/>
  <c r="I28" i="13"/>
  <c r="J28" i="13"/>
  <c r="K28" i="13"/>
  <c r="N28" i="13"/>
  <c r="A28" i="13"/>
  <c r="B27" i="13"/>
  <c r="C27" i="13"/>
  <c r="D27" i="13"/>
  <c r="E27" i="13"/>
  <c r="F27" i="13"/>
  <c r="G27" i="13"/>
  <c r="H27" i="13"/>
  <c r="I27" i="13"/>
  <c r="J27" i="13"/>
  <c r="K27" i="13"/>
  <c r="N27" i="13"/>
  <c r="A27" i="13"/>
  <c r="B26" i="13"/>
  <c r="C26" i="13"/>
  <c r="D26" i="13"/>
  <c r="E26" i="13"/>
  <c r="F26" i="13"/>
  <c r="G26" i="13"/>
  <c r="H26" i="13"/>
  <c r="I26" i="13"/>
  <c r="J26" i="13"/>
  <c r="K26" i="13"/>
  <c r="N26" i="13"/>
  <c r="A26" i="13"/>
  <c r="B25" i="13"/>
  <c r="C25" i="13"/>
  <c r="D25" i="13"/>
  <c r="E25" i="13"/>
  <c r="F25" i="13"/>
  <c r="G25" i="13"/>
  <c r="H25" i="13"/>
  <c r="I25" i="13"/>
  <c r="J25" i="13"/>
  <c r="K25" i="13"/>
  <c r="N25" i="13"/>
  <c r="A25" i="13"/>
  <c r="B24" i="13"/>
  <c r="C24" i="13"/>
  <c r="D24" i="13"/>
  <c r="E24" i="13"/>
  <c r="F24" i="13"/>
  <c r="G24" i="13"/>
  <c r="H24" i="13"/>
  <c r="I24" i="13"/>
  <c r="J24" i="13"/>
  <c r="K24" i="13"/>
  <c r="N24" i="13"/>
  <c r="A24" i="13"/>
  <c r="B23" i="13"/>
  <c r="O23" i="13"/>
  <c r="C23" i="13"/>
  <c r="D23" i="13"/>
  <c r="E23" i="13"/>
  <c r="F23" i="13"/>
  <c r="G23" i="13"/>
  <c r="H23" i="13"/>
  <c r="I23" i="13"/>
  <c r="J23" i="13"/>
  <c r="K23" i="13"/>
  <c r="N23" i="13"/>
  <c r="A23" i="13"/>
  <c r="B22" i="13"/>
  <c r="C22" i="13"/>
  <c r="D22" i="13"/>
  <c r="E22" i="13"/>
  <c r="F22" i="13"/>
  <c r="G22" i="13"/>
  <c r="H22" i="13"/>
  <c r="I22" i="13"/>
  <c r="J22" i="13"/>
  <c r="K22" i="13"/>
  <c r="N22" i="13"/>
  <c r="A22" i="13"/>
  <c r="B21" i="13"/>
  <c r="C21" i="13"/>
  <c r="D21" i="13"/>
  <c r="E21" i="13"/>
  <c r="F21" i="13"/>
  <c r="G21" i="13"/>
  <c r="H21" i="13"/>
  <c r="I21" i="13"/>
  <c r="J21" i="13"/>
  <c r="K21" i="13"/>
  <c r="N21" i="13"/>
  <c r="A21" i="13"/>
  <c r="B20" i="13"/>
  <c r="C20" i="13"/>
  <c r="D20" i="13"/>
  <c r="E20" i="13"/>
  <c r="F20" i="13"/>
  <c r="G20" i="13"/>
  <c r="H20" i="13"/>
  <c r="I20" i="13"/>
  <c r="J20" i="13"/>
  <c r="K20" i="13"/>
  <c r="N20" i="13"/>
  <c r="A20" i="13"/>
  <c r="B19" i="13"/>
  <c r="C19" i="13"/>
  <c r="D19" i="13"/>
  <c r="E19" i="13"/>
  <c r="F19" i="13"/>
  <c r="G19" i="13"/>
  <c r="H19" i="13"/>
  <c r="I19" i="13"/>
  <c r="J19" i="13"/>
  <c r="K19" i="13"/>
  <c r="N19" i="13"/>
  <c r="A19" i="13"/>
  <c r="B18" i="13"/>
  <c r="C18" i="13"/>
  <c r="D18" i="13"/>
  <c r="E18" i="13"/>
  <c r="F18" i="13"/>
  <c r="G18" i="13"/>
  <c r="H18" i="13"/>
  <c r="I18" i="13"/>
  <c r="J18" i="13"/>
  <c r="K18" i="13"/>
  <c r="N18" i="13"/>
  <c r="A18" i="13"/>
  <c r="B17" i="13"/>
  <c r="C17" i="13"/>
  <c r="D17" i="13"/>
  <c r="E17" i="13"/>
  <c r="F17" i="13"/>
  <c r="G17" i="13"/>
  <c r="H17" i="13"/>
  <c r="I17" i="13"/>
  <c r="J17" i="13"/>
  <c r="K17" i="13"/>
  <c r="N17" i="13"/>
  <c r="A17" i="13"/>
  <c r="B16" i="13"/>
  <c r="C16" i="13"/>
  <c r="D16" i="13"/>
  <c r="E16" i="13"/>
  <c r="F16" i="13"/>
  <c r="G16" i="13"/>
  <c r="H16" i="13"/>
  <c r="I16" i="13"/>
  <c r="J16" i="13"/>
  <c r="K16" i="13"/>
  <c r="N16" i="13"/>
  <c r="A16" i="13"/>
  <c r="B15" i="13"/>
  <c r="C15" i="13"/>
  <c r="D15" i="13"/>
  <c r="E15" i="13"/>
  <c r="F15" i="13"/>
  <c r="G15" i="13"/>
  <c r="H15" i="13"/>
  <c r="I15" i="13"/>
  <c r="J15" i="13"/>
  <c r="K15" i="13"/>
  <c r="N15" i="13"/>
  <c r="A15" i="13"/>
  <c r="N14" i="13"/>
  <c r="A42" i="13"/>
  <c r="B13" i="13"/>
  <c r="C13" i="13"/>
  <c r="D13" i="13"/>
  <c r="E13" i="13"/>
  <c r="F13" i="13"/>
  <c r="G13" i="13"/>
  <c r="H13" i="13"/>
  <c r="I13" i="13"/>
  <c r="J13" i="13"/>
  <c r="K13" i="13"/>
  <c r="N13" i="13"/>
  <c r="A13" i="13"/>
  <c r="B12" i="13"/>
  <c r="C12" i="13"/>
  <c r="D12" i="13"/>
  <c r="E12" i="13"/>
  <c r="F12" i="13"/>
  <c r="G12" i="13"/>
  <c r="H12" i="13"/>
  <c r="I12" i="13"/>
  <c r="J12" i="13"/>
  <c r="K12" i="13"/>
  <c r="N12" i="13"/>
  <c r="A12" i="13"/>
  <c r="N11" i="13"/>
  <c r="A38" i="13"/>
  <c r="B10" i="13"/>
  <c r="C10" i="13"/>
  <c r="D10" i="13"/>
  <c r="E10" i="13"/>
  <c r="F10" i="13"/>
  <c r="G10" i="13"/>
  <c r="H10" i="13"/>
  <c r="I10" i="13"/>
  <c r="J10" i="13"/>
  <c r="K10" i="13"/>
  <c r="N10" i="13"/>
  <c r="A10" i="13"/>
  <c r="B9" i="13"/>
  <c r="C9" i="13"/>
  <c r="D9" i="13"/>
  <c r="E9" i="13"/>
  <c r="F9" i="13"/>
  <c r="G9" i="13"/>
  <c r="H9" i="13"/>
  <c r="I9" i="13"/>
  <c r="J9" i="13"/>
  <c r="K9" i="13"/>
  <c r="N9" i="13"/>
  <c r="A9" i="13"/>
  <c r="B8" i="13"/>
  <c r="C8" i="13"/>
  <c r="D8" i="13"/>
  <c r="E8" i="13"/>
  <c r="F8" i="13"/>
  <c r="G8" i="13"/>
  <c r="H8" i="13"/>
  <c r="I8" i="13"/>
  <c r="J8" i="13"/>
  <c r="K8" i="13"/>
  <c r="N8" i="13"/>
  <c r="A8" i="13"/>
  <c r="B7" i="13"/>
  <c r="C7" i="13"/>
  <c r="D7" i="13"/>
  <c r="E7" i="13"/>
  <c r="F7" i="13"/>
  <c r="G7" i="13"/>
  <c r="H7" i="13"/>
  <c r="I7" i="13"/>
  <c r="J7" i="13"/>
  <c r="K7" i="13"/>
  <c r="N7" i="13"/>
  <c r="A7" i="13"/>
  <c r="B6" i="13"/>
  <c r="C6" i="13"/>
  <c r="D6" i="13"/>
  <c r="E6" i="13"/>
  <c r="F6" i="13"/>
  <c r="G6" i="13"/>
  <c r="H6" i="13"/>
  <c r="I6" i="13"/>
  <c r="J6" i="13"/>
  <c r="K6" i="13"/>
  <c r="N6" i="13"/>
  <c r="A6" i="13"/>
  <c r="N5" i="13"/>
  <c r="A72" i="13"/>
  <c r="B4" i="13"/>
  <c r="C4" i="13"/>
  <c r="D4" i="13"/>
  <c r="E4" i="13"/>
  <c r="F4" i="13"/>
  <c r="G4" i="13"/>
  <c r="H4" i="13"/>
  <c r="I4" i="13"/>
  <c r="J4" i="13"/>
  <c r="K4" i="13"/>
  <c r="N4" i="13"/>
  <c r="A4" i="13"/>
  <c r="B3" i="13"/>
  <c r="C3" i="13"/>
  <c r="D3" i="13"/>
  <c r="E3" i="13"/>
  <c r="F3" i="13"/>
  <c r="G3" i="13"/>
  <c r="H3" i="13"/>
  <c r="I3" i="13"/>
  <c r="J3" i="13"/>
  <c r="K3" i="13"/>
  <c r="N3" i="13"/>
  <c r="I93" i="1"/>
  <c r="H93" i="1"/>
  <c r="G93" i="1"/>
  <c r="I38" i="1"/>
  <c r="H38" i="1"/>
  <c r="G38" i="1"/>
  <c r="H49" i="1"/>
  <c r="H50" i="1"/>
  <c r="H51" i="1"/>
  <c r="H52" i="1"/>
  <c r="H53" i="1"/>
  <c r="H55" i="1"/>
  <c r="H56" i="1"/>
  <c r="H57" i="1"/>
  <c r="H58" i="1"/>
  <c r="H59" i="1"/>
  <c r="H60" i="1"/>
  <c r="H61" i="1"/>
  <c r="H63" i="1"/>
  <c r="H64" i="1"/>
  <c r="H65" i="1"/>
  <c r="H66" i="1"/>
  <c r="H67" i="1"/>
  <c r="H68" i="1"/>
  <c r="H70" i="1"/>
  <c r="H71" i="1"/>
  <c r="H72" i="1"/>
  <c r="H73" i="1"/>
  <c r="H74" i="1"/>
  <c r="H75" i="1"/>
  <c r="H76" i="1"/>
  <c r="H77" i="1"/>
  <c r="H78" i="1"/>
  <c r="H117" i="1"/>
  <c r="H118" i="1"/>
  <c r="H119" i="1"/>
  <c r="H120" i="1"/>
  <c r="H121" i="1"/>
  <c r="H123" i="1"/>
  <c r="H124" i="1"/>
  <c r="H125" i="1"/>
  <c r="H126" i="1"/>
  <c r="H127" i="1"/>
  <c r="H80" i="1"/>
  <c r="H81" i="1"/>
  <c r="H82" i="1"/>
  <c r="H83" i="1"/>
  <c r="H84" i="1"/>
  <c r="H86" i="1"/>
  <c r="H87" i="1"/>
  <c r="H88" i="1"/>
  <c r="H89" i="1"/>
  <c r="H90" i="1"/>
  <c r="H91" i="1"/>
  <c r="H94" i="1"/>
  <c r="H95" i="1"/>
  <c r="H96" i="1"/>
  <c r="H97" i="1"/>
  <c r="H98" i="1"/>
  <c r="H99" i="1"/>
  <c r="H100" i="1"/>
  <c r="H33" i="1"/>
  <c r="H34" i="1"/>
  <c r="H35" i="1"/>
  <c r="H36" i="1"/>
  <c r="H37" i="1"/>
  <c r="H39" i="1"/>
  <c r="H40" i="1"/>
  <c r="H41" i="1"/>
  <c r="H42" i="1"/>
  <c r="H43" i="1"/>
  <c r="H104" i="1"/>
  <c r="H105" i="1"/>
  <c r="H106" i="1"/>
  <c r="H107" i="1"/>
  <c r="H108" i="1"/>
  <c r="H109" i="1"/>
  <c r="H110" i="1"/>
  <c r="H111" i="1"/>
  <c r="H112" i="1"/>
  <c r="H113" i="1"/>
  <c r="H114" i="1"/>
  <c r="H116" i="1"/>
  <c r="G47" i="1"/>
  <c r="G49" i="1"/>
  <c r="G50" i="1"/>
  <c r="G51" i="1"/>
  <c r="G52" i="1"/>
  <c r="G53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70" i="1"/>
  <c r="G71" i="1"/>
  <c r="G72" i="1"/>
  <c r="G73" i="1"/>
  <c r="G74" i="1"/>
  <c r="G75" i="1"/>
  <c r="G76" i="1"/>
  <c r="G77" i="1"/>
  <c r="G78" i="1"/>
  <c r="G117" i="1"/>
  <c r="G118" i="1"/>
  <c r="G119" i="1"/>
  <c r="G120" i="1"/>
  <c r="G121" i="1"/>
  <c r="G123" i="1"/>
  <c r="G124" i="1"/>
  <c r="G125" i="1"/>
  <c r="G126" i="1"/>
  <c r="G127" i="1"/>
  <c r="G80" i="1"/>
  <c r="G81" i="1"/>
  <c r="G82" i="1"/>
  <c r="G83" i="1"/>
  <c r="G84" i="1"/>
  <c r="G86" i="1"/>
  <c r="G87" i="1"/>
  <c r="G88" i="1"/>
  <c r="G89" i="1"/>
  <c r="G90" i="1"/>
  <c r="G91" i="1"/>
  <c r="G94" i="1"/>
  <c r="G95" i="1"/>
  <c r="G96" i="1"/>
  <c r="G97" i="1"/>
  <c r="G98" i="1"/>
  <c r="G99" i="1"/>
  <c r="G100" i="1"/>
  <c r="G33" i="1"/>
  <c r="G34" i="1"/>
  <c r="G35" i="1"/>
  <c r="G36" i="1"/>
  <c r="G37" i="1"/>
  <c r="G39" i="1"/>
  <c r="G40" i="1"/>
  <c r="G41" i="1"/>
  <c r="G42" i="1"/>
  <c r="G43" i="1"/>
  <c r="G104" i="1"/>
  <c r="G105" i="1"/>
  <c r="G106" i="1"/>
  <c r="G107" i="1"/>
  <c r="G108" i="1"/>
  <c r="G109" i="1"/>
  <c r="G110" i="1"/>
  <c r="G111" i="1"/>
  <c r="G112" i="1"/>
  <c r="G113" i="1"/>
  <c r="G114" i="1"/>
  <c r="G116" i="1"/>
  <c r="I49" i="1"/>
  <c r="I50" i="1"/>
  <c r="I51" i="1"/>
  <c r="I52" i="1"/>
  <c r="I53" i="1"/>
  <c r="I55" i="1"/>
  <c r="I56" i="1"/>
  <c r="I57" i="1"/>
  <c r="I58" i="1"/>
  <c r="I59" i="1"/>
  <c r="I60" i="1"/>
  <c r="I61" i="1"/>
  <c r="I63" i="1"/>
  <c r="I64" i="1"/>
  <c r="I65" i="1"/>
  <c r="I66" i="1"/>
  <c r="I67" i="1"/>
  <c r="I68" i="1"/>
  <c r="I70" i="1"/>
  <c r="I71" i="1"/>
  <c r="I72" i="1"/>
  <c r="I73" i="1"/>
  <c r="I74" i="1"/>
  <c r="I75" i="1"/>
  <c r="I76" i="1"/>
  <c r="I77" i="1"/>
  <c r="I78" i="1"/>
  <c r="I117" i="1"/>
  <c r="I118" i="1"/>
  <c r="I119" i="1"/>
  <c r="I120" i="1"/>
  <c r="I121" i="1"/>
  <c r="I123" i="1"/>
  <c r="I124" i="1"/>
  <c r="I125" i="1"/>
  <c r="I126" i="1"/>
  <c r="I127" i="1"/>
  <c r="I80" i="1"/>
  <c r="I81" i="1"/>
  <c r="I82" i="1"/>
  <c r="I83" i="1"/>
  <c r="I84" i="1"/>
  <c r="I86" i="1"/>
  <c r="I87" i="1"/>
  <c r="I88" i="1"/>
  <c r="I89" i="1"/>
  <c r="I90" i="1"/>
  <c r="I91" i="1"/>
  <c r="I94" i="1"/>
  <c r="I95" i="1"/>
  <c r="I96" i="1"/>
  <c r="I97" i="1"/>
  <c r="I98" i="1"/>
  <c r="I99" i="1"/>
  <c r="I100" i="1"/>
  <c r="I33" i="1"/>
  <c r="I34" i="1"/>
  <c r="I35" i="1"/>
  <c r="I36" i="1"/>
  <c r="I37" i="1"/>
  <c r="I39" i="1"/>
  <c r="I40" i="1"/>
  <c r="I41" i="1"/>
  <c r="I42" i="1"/>
  <c r="I43" i="1"/>
  <c r="I104" i="1"/>
  <c r="I105" i="1"/>
  <c r="I106" i="1"/>
  <c r="I107" i="1"/>
  <c r="I108" i="1"/>
  <c r="I109" i="1"/>
  <c r="I110" i="1"/>
  <c r="I111" i="1"/>
  <c r="I112" i="1"/>
  <c r="I113" i="1"/>
  <c r="I114" i="1"/>
  <c r="I116" i="1"/>
  <c r="K137" i="5"/>
  <c r="K18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70" i="5"/>
  <c r="K71" i="5"/>
  <c r="K73" i="5"/>
  <c r="K75" i="5"/>
  <c r="K77" i="5"/>
  <c r="K79" i="5"/>
  <c r="K81" i="5"/>
  <c r="K83" i="5"/>
  <c r="K85" i="5"/>
  <c r="K89" i="5"/>
  <c r="K87" i="5"/>
  <c r="K94" i="5"/>
  <c r="K96" i="5"/>
  <c r="K97" i="5"/>
  <c r="K98" i="5"/>
  <c r="K99" i="5"/>
  <c r="K91" i="5"/>
  <c r="K92" i="5"/>
  <c r="K93" i="5"/>
  <c r="K100" i="5"/>
  <c r="K101" i="5"/>
  <c r="K102" i="5"/>
  <c r="K103" i="5"/>
  <c r="K104" i="5"/>
  <c r="K105" i="5"/>
  <c r="K106" i="5"/>
  <c r="K107" i="5"/>
  <c r="K64" i="5"/>
  <c r="K65" i="5"/>
  <c r="K111" i="5"/>
  <c r="K109" i="5"/>
  <c r="K68" i="5"/>
  <c r="K69" i="5"/>
  <c r="K47" i="5"/>
  <c r="K56" i="5"/>
  <c r="K57" i="5"/>
  <c r="K58" i="5"/>
  <c r="K59" i="5"/>
  <c r="K60" i="5"/>
  <c r="K61" i="5"/>
  <c r="K62" i="5"/>
  <c r="K51" i="5"/>
  <c r="K49" i="5"/>
  <c r="K113" i="5"/>
  <c r="K114" i="5"/>
  <c r="K115" i="5"/>
  <c r="K116" i="5"/>
  <c r="K117" i="5"/>
  <c r="K118" i="5"/>
  <c r="K119" i="5"/>
  <c r="K120" i="5"/>
  <c r="K121" i="5"/>
  <c r="K122" i="5"/>
  <c r="K123" i="5"/>
  <c r="K72" i="5"/>
  <c r="K84" i="5"/>
  <c r="K88" i="5"/>
  <c r="K90" i="5"/>
  <c r="K86" i="5"/>
  <c r="K48" i="5"/>
  <c r="K110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J8" i="8"/>
  <c r="E18" i="12"/>
  <c r="P15" i="8"/>
  <c r="P14" i="8"/>
  <c r="P17" i="8"/>
  <c r="P18" i="8"/>
  <c r="P19" i="8"/>
  <c r="P20" i="8"/>
  <c r="P22" i="8"/>
  <c r="P23" i="8"/>
  <c r="D20" i="12"/>
  <c r="AK18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71" i="5"/>
  <c r="AK73" i="5"/>
  <c r="AK75" i="5"/>
  <c r="AK77" i="5"/>
  <c r="AK79" i="5"/>
  <c r="AK81" i="5"/>
  <c r="AK83" i="5"/>
  <c r="AK85" i="5"/>
  <c r="AK89" i="5"/>
  <c r="AK87" i="5"/>
  <c r="AK94" i="5"/>
  <c r="AK96" i="5"/>
  <c r="AK97" i="5"/>
  <c r="AK98" i="5"/>
  <c r="AK99" i="5"/>
  <c r="AK91" i="5"/>
  <c r="AK92" i="5"/>
  <c r="AK93" i="5"/>
  <c r="AK100" i="5"/>
  <c r="AK101" i="5"/>
  <c r="AK102" i="5"/>
  <c r="AK103" i="5"/>
  <c r="AK104" i="5"/>
  <c r="AK105" i="5"/>
  <c r="AK106" i="5"/>
  <c r="AK64" i="5"/>
  <c r="AK65" i="5"/>
  <c r="AK111" i="5"/>
  <c r="AK109" i="5"/>
  <c r="AK68" i="5"/>
  <c r="AK69" i="5"/>
  <c r="AK56" i="5"/>
  <c r="AK57" i="5"/>
  <c r="AK58" i="5"/>
  <c r="AK59" i="5"/>
  <c r="AK60" i="5"/>
  <c r="AK61" i="5"/>
  <c r="AK62" i="5"/>
  <c r="AK51" i="5"/>
  <c r="AK49" i="5"/>
  <c r="AK114" i="5"/>
  <c r="AK115" i="5"/>
  <c r="AK116" i="5"/>
  <c r="AK117" i="5"/>
  <c r="AK118" i="5"/>
  <c r="AK119" i="5"/>
  <c r="AK120" i="5"/>
  <c r="AK121" i="5"/>
  <c r="AK122" i="5"/>
  <c r="AK123" i="5"/>
  <c r="AK72" i="5"/>
  <c r="AK84" i="5"/>
  <c r="AK88" i="5"/>
  <c r="AK90" i="5"/>
  <c r="AK86" i="5"/>
  <c r="AK48" i="5"/>
  <c r="AK110" i="5"/>
  <c r="AK112" i="5"/>
  <c r="AK125" i="5"/>
  <c r="AK126" i="5"/>
  <c r="AK127" i="5"/>
  <c r="AK128" i="5"/>
  <c r="AK129" i="5"/>
  <c r="AK130" i="5"/>
  <c r="AK132" i="5"/>
  <c r="AK133" i="5"/>
  <c r="AK134" i="5"/>
  <c r="AK135" i="5"/>
  <c r="AK137" i="5"/>
  <c r="D135" i="5"/>
  <c r="D134" i="5"/>
  <c r="D133" i="5"/>
  <c r="D132" i="5"/>
  <c r="D127" i="5"/>
  <c r="D128" i="5"/>
  <c r="D129" i="5"/>
  <c r="D126" i="5"/>
  <c r="D125" i="5"/>
  <c r="D112" i="5"/>
  <c r="D72" i="5"/>
  <c r="D84" i="5"/>
  <c r="D88" i="5"/>
  <c r="D90" i="5"/>
  <c r="D86" i="5"/>
  <c r="D48" i="5"/>
  <c r="D110" i="5"/>
  <c r="D123" i="5"/>
  <c r="D122" i="5"/>
  <c r="D121" i="5"/>
  <c r="D119" i="5"/>
  <c r="D117" i="5"/>
  <c r="D118" i="5"/>
  <c r="D116" i="5"/>
  <c r="D115" i="5"/>
  <c r="D114" i="5"/>
  <c r="D59" i="5"/>
  <c r="D60" i="5"/>
  <c r="D61" i="5"/>
  <c r="D62" i="5"/>
  <c r="D58" i="5"/>
  <c r="D57" i="5"/>
  <c r="D56" i="5"/>
  <c r="D69" i="5"/>
  <c r="D111" i="5"/>
  <c r="D109" i="5"/>
  <c r="D68" i="5"/>
  <c r="D64" i="5"/>
  <c r="D106" i="5"/>
  <c r="D75" i="5"/>
  <c r="D77" i="5"/>
  <c r="D79" i="5"/>
  <c r="D81" i="5"/>
  <c r="D83" i="5"/>
  <c r="D85" i="5"/>
  <c r="D89" i="5"/>
  <c r="D87" i="5"/>
  <c r="D94" i="5"/>
  <c r="D96" i="5"/>
  <c r="D97" i="5"/>
  <c r="D98" i="5"/>
  <c r="D99" i="5"/>
  <c r="D91" i="5"/>
  <c r="D92" i="5"/>
  <c r="D93" i="5"/>
  <c r="D100" i="5"/>
  <c r="D101" i="5"/>
  <c r="D102" i="5"/>
  <c r="D103" i="5"/>
  <c r="D104" i="5"/>
  <c r="D105" i="5"/>
  <c r="D73" i="5"/>
  <c r="D71" i="5"/>
  <c r="D41" i="5"/>
  <c r="D30" i="5"/>
  <c r="D31" i="5"/>
  <c r="D32" i="5"/>
  <c r="D33" i="5"/>
  <c r="D34" i="5"/>
  <c r="D35" i="5"/>
  <c r="D36" i="5"/>
  <c r="D37" i="5"/>
  <c r="D38" i="5"/>
  <c r="D39" i="5"/>
  <c r="D40" i="5"/>
  <c r="D29" i="5"/>
  <c r="D28" i="5"/>
  <c r="D27" i="5"/>
  <c r="D137" i="5"/>
  <c r="C5" i="7"/>
  <c r="D5" i="7"/>
  <c r="M5" i="7"/>
  <c r="C4" i="2"/>
  <c r="D4" i="2"/>
  <c r="E4" i="2"/>
  <c r="F4" i="2"/>
  <c r="B4" i="2"/>
  <c r="L5" i="7"/>
  <c r="E5" i="7"/>
  <c r="F5" i="7"/>
  <c r="G5" i="7"/>
  <c r="H5" i="7"/>
  <c r="I5" i="7"/>
  <c r="J5" i="7"/>
  <c r="K5" i="7"/>
  <c r="AJ71" i="5"/>
  <c r="G71" i="5"/>
  <c r="AJ73" i="5"/>
  <c r="G73" i="5"/>
  <c r="AJ75" i="5"/>
  <c r="G75" i="5"/>
  <c r="AJ64" i="5"/>
  <c r="G64" i="5"/>
  <c r="AJ77" i="5"/>
  <c r="G77" i="5"/>
  <c r="AJ79" i="5"/>
  <c r="G79" i="5"/>
  <c r="AJ81" i="5"/>
  <c r="G81" i="5"/>
  <c r="AJ83" i="5"/>
  <c r="G83" i="5"/>
  <c r="AJ85" i="5"/>
  <c r="G85" i="5"/>
  <c r="AJ89" i="5"/>
  <c r="G89" i="5"/>
  <c r="AJ87" i="5"/>
  <c r="G87" i="5"/>
  <c r="AJ72" i="5"/>
  <c r="G72" i="5"/>
  <c r="AJ84" i="5"/>
  <c r="G84" i="5"/>
  <c r="AJ88" i="5"/>
  <c r="G88" i="5"/>
  <c r="AJ90" i="5"/>
  <c r="G90" i="5"/>
  <c r="AJ86" i="5"/>
  <c r="G86" i="5"/>
  <c r="AJ56" i="5"/>
  <c r="G56" i="5"/>
  <c r="G18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70" i="5"/>
  <c r="G94" i="5"/>
  <c r="G96" i="5"/>
  <c r="G97" i="5"/>
  <c r="G98" i="5"/>
  <c r="G99" i="5"/>
  <c r="G91" i="5"/>
  <c r="G92" i="5"/>
  <c r="G93" i="5"/>
  <c r="G100" i="5"/>
  <c r="G101" i="5"/>
  <c r="G102" i="5"/>
  <c r="G103" i="5"/>
  <c r="G104" i="5"/>
  <c r="G105" i="5"/>
  <c r="G106" i="5"/>
  <c r="G107" i="5"/>
  <c r="G65" i="5"/>
  <c r="G111" i="5"/>
  <c r="G109" i="5"/>
  <c r="G68" i="5"/>
  <c r="G69" i="5"/>
  <c r="G47" i="5"/>
  <c r="G57" i="5"/>
  <c r="G58" i="5"/>
  <c r="G59" i="5"/>
  <c r="G60" i="5"/>
  <c r="G61" i="5"/>
  <c r="G62" i="5"/>
  <c r="G51" i="5"/>
  <c r="G49" i="5"/>
  <c r="G113" i="5"/>
  <c r="G114" i="5"/>
  <c r="G115" i="5"/>
  <c r="G116" i="5"/>
  <c r="G117" i="5"/>
  <c r="G118" i="5"/>
  <c r="G119" i="5"/>
  <c r="G120" i="5"/>
  <c r="G121" i="5"/>
  <c r="G122" i="5"/>
  <c r="G123" i="5"/>
  <c r="G48" i="5"/>
  <c r="G110" i="5"/>
  <c r="G112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7" i="5"/>
  <c r="AJ130" i="5"/>
  <c r="AE57" i="1"/>
  <c r="AE60" i="1"/>
  <c r="AE59" i="1"/>
  <c r="AE58" i="1"/>
  <c r="AE52" i="1"/>
  <c r="AE56" i="1"/>
  <c r="AE55" i="1"/>
  <c r="AE53" i="1"/>
  <c r="AE73" i="1"/>
  <c r="AE72" i="1"/>
  <c r="AE71" i="1"/>
  <c r="AE70" i="1"/>
  <c r="AE74" i="1"/>
  <c r="AE75" i="1"/>
  <c r="AE61" i="1"/>
  <c r="AE51" i="1"/>
  <c r="AE50" i="1"/>
  <c r="AE49" i="1"/>
  <c r="AE47" i="1"/>
  <c r="AJ27" i="5"/>
  <c r="AJ28" i="5"/>
  <c r="E14" i="8"/>
  <c r="E15" i="8"/>
  <c r="E17" i="8"/>
  <c r="E18" i="8"/>
  <c r="E19" i="8"/>
  <c r="E20" i="8"/>
  <c r="E22" i="8"/>
  <c r="E23" i="8"/>
  <c r="R19" i="8"/>
  <c r="Q19" i="8"/>
  <c r="R23" i="8"/>
  <c r="Q23" i="8"/>
  <c r="R22" i="8"/>
  <c r="Q22" i="8"/>
  <c r="R18" i="8"/>
  <c r="Q18" i="8"/>
  <c r="R20" i="8"/>
  <c r="Q20" i="8"/>
  <c r="R17" i="8"/>
  <c r="Q17" i="8"/>
  <c r="R15" i="8"/>
  <c r="Q15" i="8"/>
  <c r="R14" i="8"/>
  <c r="Q14" i="8"/>
  <c r="O11" i="8"/>
  <c r="N11" i="8"/>
  <c r="M11" i="8"/>
  <c r="L11" i="8"/>
  <c r="AE99" i="1"/>
  <c r="AE83" i="1"/>
  <c r="AE117" i="1"/>
  <c r="AE68" i="1"/>
  <c r="AE67" i="1"/>
  <c r="AE66" i="1"/>
  <c r="AE65" i="1"/>
  <c r="AE64" i="1"/>
  <c r="AE63" i="1"/>
  <c r="E7" i="2"/>
  <c r="C7" i="2"/>
  <c r="D7" i="2"/>
  <c r="B7" i="2"/>
  <c r="AJ137" i="5"/>
  <c r="AJ135" i="5"/>
  <c r="AJ134" i="5"/>
  <c r="AJ133" i="5"/>
  <c r="AJ132" i="5"/>
  <c r="AJ129" i="5"/>
  <c r="AJ128" i="5"/>
  <c r="AJ127" i="5"/>
  <c r="AJ126" i="5"/>
  <c r="AJ125" i="5"/>
  <c r="AJ112" i="5"/>
  <c r="AJ110" i="5"/>
  <c r="AJ48" i="5"/>
  <c r="AJ123" i="5"/>
  <c r="AJ122" i="5"/>
  <c r="AJ121" i="5"/>
  <c r="AJ119" i="5"/>
  <c r="AJ118" i="5"/>
  <c r="AJ117" i="5"/>
  <c r="AJ116" i="5"/>
  <c r="AJ115" i="5"/>
  <c r="AJ114" i="5"/>
  <c r="AJ49" i="5"/>
  <c r="AJ51" i="5"/>
  <c r="AJ62" i="5"/>
  <c r="AJ61" i="5"/>
  <c r="AJ60" i="5"/>
  <c r="AJ59" i="5"/>
  <c r="AJ58" i="5"/>
  <c r="AJ57" i="5"/>
  <c r="AJ69" i="5"/>
  <c r="AJ68" i="5"/>
  <c r="AJ109" i="5"/>
  <c r="AJ111" i="5"/>
  <c r="AJ65" i="5"/>
  <c r="AJ106" i="5"/>
  <c r="AJ105" i="5"/>
  <c r="AJ104" i="5"/>
  <c r="AJ103" i="5"/>
  <c r="AJ102" i="5"/>
  <c r="AJ101" i="5"/>
  <c r="AJ100" i="5"/>
  <c r="AJ93" i="5"/>
  <c r="AJ92" i="5"/>
  <c r="AJ91" i="5"/>
  <c r="AJ99" i="5"/>
  <c r="AJ98" i="5"/>
  <c r="AJ97" i="5"/>
  <c r="AJ96" i="5"/>
  <c r="AJ94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E116" i="1"/>
  <c r="AE114" i="1"/>
  <c r="AE113" i="1"/>
  <c r="AE112" i="1"/>
  <c r="AE111" i="1"/>
  <c r="AE110" i="1"/>
  <c r="AE109" i="1"/>
  <c r="AE108" i="1"/>
  <c r="AE107" i="1"/>
  <c r="AE106" i="1"/>
  <c r="AE105" i="1"/>
  <c r="AE104" i="1"/>
  <c r="AE100" i="1"/>
  <c r="AE98" i="1"/>
  <c r="AE97" i="1"/>
  <c r="AE96" i="1"/>
  <c r="AE95" i="1"/>
  <c r="AE94" i="1"/>
  <c r="AE91" i="1"/>
  <c r="AE90" i="1"/>
  <c r="AE89" i="1"/>
  <c r="AE88" i="1"/>
  <c r="AE87" i="1"/>
  <c r="AE86" i="1"/>
  <c r="AE84" i="1"/>
  <c r="AE82" i="1"/>
  <c r="AE81" i="1"/>
  <c r="AE80" i="1"/>
  <c r="AE127" i="1"/>
  <c r="AE126" i="1"/>
  <c r="AE125" i="1"/>
  <c r="AE124" i="1"/>
  <c r="AE123" i="1"/>
  <c r="AE76" i="1"/>
  <c r="AE77" i="1"/>
  <c r="AE78" i="1"/>
  <c r="AE118" i="1"/>
  <c r="AE119" i="1"/>
  <c r="AE120" i="1"/>
  <c r="AE121" i="1"/>
  <c r="K11" i="8"/>
  <c r="O60" i="13"/>
  <c r="O54" i="13"/>
  <c r="O55" i="13"/>
  <c r="O58" i="13"/>
  <c r="G5" i="11"/>
  <c r="J7" i="8"/>
  <c r="G18" i="12"/>
  <c r="O57" i="13"/>
  <c r="O61" i="13"/>
  <c r="O91" i="13"/>
  <c r="O240" i="7"/>
  <c r="O207" i="7"/>
  <c r="O246" i="7"/>
  <c r="O205" i="7"/>
  <c r="O232" i="7"/>
  <c r="O222" i="7"/>
  <c r="O221" i="7"/>
  <c r="O219" i="7"/>
  <c r="O192" i="7"/>
  <c r="O252" i="7"/>
  <c r="O237" i="7"/>
  <c r="O226" i="7"/>
  <c r="O231" i="7"/>
  <c r="O196" i="7"/>
  <c r="O253" i="7"/>
  <c r="O209" i="7"/>
  <c r="O204" i="7"/>
  <c r="O189" i="7"/>
  <c r="O249" i="7"/>
  <c r="O241" i="7"/>
  <c r="O255" i="7"/>
  <c r="O254" i="7"/>
  <c r="O251" i="7"/>
  <c r="O250" i="7"/>
  <c r="O247" i="7"/>
  <c r="O245" i="7"/>
  <c r="O244" i="7"/>
  <c r="O243" i="7"/>
  <c r="O242" i="7"/>
  <c r="O239" i="7"/>
  <c r="O238" i="7"/>
  <c r="O236" i="7"/>
  <c r="O235" i="7"/>
  <c r="O234" i="7"/>
  <c r="O233" i="7"/>
  <c r="O230" i="7"/>
  <c r="O229" i="7"/>
  <c r="O228" i="7"/>
  <c r="O227" i="7"/>
  <c r="O225" i="7"/>
  <c r="O224" i="7"/>
  <c r="O223" i="7"/>
  <c r="O220" i="7"/>
  <c r="O218" i="7"/>
  <c r="O217" i="7"/>
  <c r="O216" i="7"/>
  <c r="O215" i="7"/>
  <c r="O214" i="7"/>
  <c r="O213" i="7"/>
  <c r="O212" i="7"/>
  <c r="O211" i="7"/>
  <c r="O210" i="7"/>
  <c r="O208" i="7"/>
  <c r="O206" i="7"/>
  <c r="O203" i="7"/>
  <c r="O202" i="7"/>
  <c r="O201" i="7"/>
  <c r="O200" i="7"/>
  <c r="O199" i="7"/>
  <c r="O198" i="7"/>
  <c r="O197" i="7"/>
  <c r="O195" i="7"/>
  <c r="O194" i="7"/>
  <c r="O193" i="7"/>
  <c r="O191" i="7"/>
  <c r="O190" i="7"/>
  <c r="O188" i="7"/>
  <c r="O187" i="7"/>
  <c r="P255" i="7"/>
  <c r="P251" i="7"/>
  <c r="P247" i="7"/>
  <c r="P243" i="7"/>
  <c r="P239" i="7"/>
  <c r="P235" i="7"/>
  <c r="P231" i="7"/>
  <c r="P227" i="7"/>
  <c r="P223" i="7"/>
  <c r="P219" i="7"/>
  <c r="P215" i="7"/>
  <c r="P211" i="7"/>
  <c r="P207" i="7"/>
  <c r="P203" i="7"/>
  <c r="P199" i="7"/>
  <c r="P195" i="7"/>
  <c r="P191" i="7"/>
  <c r="P187" i="7"/>
  <c r="P252" i="7"/>
  <c r="P248" i="7"/>
  <c r="P244" i="7"/>
  <c r="P240" i="7"/>
  <c r="P236" i="7"/>
  <c r="P232" i="7"/>
  <c r="P228" i="7"/>
  <c r="P224" i="7"/>
  <c r="P220" i="7"/>
  <c r="P216" i="7"/>
  <c r="P212" i="7"/>
  <c r="P208" i="7"/>
  <c r="P204" i="7"/>
  <c r="P200" i="7"/>
  <c r="P196" i="7"/>
  <c r="P192" i="7"/>
  <c r="P188" i="7"/>
  <c r="O248" i="7"/>
  <c r="P253" i="7"/>
  <c r="P249" i="7"/>
  <c r="P245" i="7"/>
  <c r="P241" i="7"/>
  <c r="P237" i="7"/>
  <c r="P233" i="7"/>
  <c r="P229" i="7"/>
  <c r="P225" i="7"/>
  <c r="P221" i="7"/>
  <c r="P217" i="7"/>
  <c r="P213" i="7"/>
  <c r="P209" i="7"/>
  <c r="P205" i="7"/>
  <c r="P201" i="7"/>
  <c r="P197" i="7"/>
  <c r="P193" i="7"/>
  <c r="P189" i="7"/>
  <c r="P254" i="7"/>
  <c r="P250" i="7"/>
  <c r="P246" i="7"/>
  <c r="P242" i="7"/>
  <c r="P238" i="7"/>
  <c r="P234" i="7"/>
  <c r="P230" i="7"/>
  <c r="P226" i="7"/>
  <c r="P222" i="7"/>
  <c r="P218" i="7"/>
  <c r="P214" i="7"/>
  <c r="P210" i="7"/>
  <c r="P206" i="7"/>
  <c r="P202" i="7"/>
  <c r="P198" i="7"/>
  <c r="P194" i="7"/>
  <c r="P190" i="7"/>
  <c r="C4" i="11"/>
  <c r="B5" i="2"/>
  <c r="O16" i="13"/>
  <c r="O80" i="13"/>
  <c r="O6" i="13"/>
  <c r="O11" i="13"/>
  <c r="O62" i="13"/>
  <c r="O100" i="13"/>
  <c r="O56" i="13"/>
  <c r="O79" i="13"/>
  <c r="O82" i="13"/>
  <c r="O47" i="13"/>
  <c r="O41" i="13"/>
  <c r="O64" i="13"/>
  <c r="O89" i="13"/>
  <c r="AE6" i="5"/>
  <c r="O10" i="13"/>
  <c r="O13" i="13"/>
  <c r="O20" i="13"/>
  <c r="O21" i="13"/>
  <c r="O22" i="13"/>
  <c r="O28" i="13"/>
  <c r="O30" i="13"/>
  <c r="O14" i="13"/>
  <c r="O5" i="13"/>
  <c r="O74" i="13"/>
  <c r="O77" i="13"/>
  <c r="O99" i="13"/>
  <c r="AC6" i="5"/>
  <c r="V1" i="1"/>
  <c r="G16" i="12"/>
  <c r="E4" i="11"/>
  <c r="D5" i="2"/>
  <c r="Z6" i="1"/>
  <c r="AC6" i="1"/>
  <c r="X6" i="1"/>
  <c r="O73" i="13"/>
  <c r="AC1" i="5"/>
  <c r="G17" i="12"/>
  <c r="AD6" i="5"/>
  <c r="O12" i="13"/>
  <c r="O25" i="13"/>
  <c r="O31" i="13"/>
  <c r="O32" i="13"/>
  <c r="O33" i="13"/>
  <c r="O37" i="13"/>
  <c r="O38" i="13"/>
  <c r="O40" i="13"/>
  <c r="O45" i="13"/>
  <c r="O48" i="13"/>
  <c r="O51" i="13"/>
  <c r="O63" i="13"/>
  <c r="O67" i="13"/>
  <c r="O68" i="13"/>
  <c r="O70" i="13"/>
  <c r="O75" i="13"/>
  <c r="O85" i="13"/>
  <c r="O8" i="13"/>
  <c r="O15" i="13"/>
  <c r="O17" i="13"/>
  <c r="O18" i="13"/>
  <c r="O19" i="13"/>
  <c r="O29" i="13"/>
  <c r="O34" i="13"/>
  <c r="O46" i="13"/>
  <c r="O52" i="13"/>
  <c r="O53" i="13"/>
  <c r="O71" i="13"/>
  <c r="O78" i="13"/>
  <c r="O87" i="13"/>
  <c r="O90" i="13"/>
  <c r="O92" i="13"/>
  <c r="O96" i="13"/>
  <c r="O97" i="13"/>
  <c r="O98" i="13"/>
  <c r="AB6" i="5"/>
  <c r="AH6" i="5"/>
  <c r="O3" i="13"/>
  <c r="O7" i="13"/>
  <c r="O9" i="13"/>
  <c r="O24" i="13"/>
  <c r="O50" i="13"/>
  <c r="O59" i="13"/>
  <c r="AF6" i="5"/>
  <c r="Z6" i="5"/>
  <c r="O4" i="13"/>
  <c r="O26" i="13"/>
  <c r="O27" i="13"/>
  <c r="O35" i="13"/>
  <c r="O39" i="13"/>
  <c r="O36" i="13"/>
  <c r="O72" i="13"/>
  <c r="O49" i="13"/>
  <c r="O65" i="13"/>
  <c r="O66" i="13"/>
  <c r="O69" i="13"/>
  <c r="O42" i="13"/>
  <c r="O76" i="13"/>
  <c r="O81" i="13"/>
  <c r="O83" i="13"/>
  <c r="O84" i="13"/>
  <c r="O93" i="13"/>
  <c r="O94" i="13"/>
  <c r="O95" i="13"/>
  <c r="O101" i="13"/>
  <c r="AG6" i="5"/>
  <c r="AA6" i="5"/>
  <c r="Y6" i="5"/>
  <c r="I8" i="10"/>
  <c r="J6" i="7"/>
  <c r="J8" i="10"/>
  <c r="K6" i="7"/>
  <c r="C8" i="10"/>
  <c r="D6" i="7"/>
  <c r="B8" i="10"/>
  <c r="C6" i="7"/>
  <c r="K8" i="10"/>
  <c r="L6" i="7"/>
  <c r="AC3" i="5"/>
  <c r="F17" i="12"/>
  <c r="P24" i="7"/>
  <c r="P22" i="7"/>
  <c r="O24" i="7"/>
  <c r="Y6" i="1"/>
  <c r="W6" i="1"/>
  <c r="L8" i="2"/>
  <c r="V3" i="1"/>
  <c r="F16" i="12"/>
  <c r="AB6" i="1"/>
  <c r="V6" i="1"/>
  <c r="D4" i="11"/>
  <c r="C5" i="2"/>
  <c r="AA6" i="1"/>
  <c r="B6" i="7"/>
  <c r="G19" i="12"/>
  <c r="G4" i="11"/>
  <c r="F5" i="2"/>
  <c r="F4" i="11"/>
  <c r="E5" i="2"/>
  <c r="G20" i="12"/>
  <c r="D3" i="2"/>
  <c r="D7" i="7"/>
  <c r="E17" i="12"/>
  <c r="F19" i="12"/>
  <c r="K4" i="7"/>
  <c r="E16" i="12"/>
  <c r="G21" i="12"/>
  <c r="E1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Matevy</author>
  </authors>
  <commentList>
    <comment ref="W26" authorId="0" shapeId="0" xr:uid="{00000000-0006-0000-0100-000001000000}">
      <text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katja</author>
  </authors>
  <commentList>
    <comment ref="C9" authorId="0" shapeId="0" xr:uid="{20212A1E-36AE-4C5B-9E7D-62F20F45F920}">
      <text>
        <r>
          <rPr>
            <b/>
            <sz val="10"/>
            <color indexed="81"/>
            <rFont val="Segoe UI"/>
            <family val="2"/>
            <charset val="238"/>
          </rPr>
          <t>VOLUMES:             #15, #66,
#67 2x, #68 2x, 
#55, #56, #79, #80, #83, #84, #85</t>
        </r>
      </text>
    </comment>
    <comment ref="Z9" authorId="0" shapeId="0" xr:uid="{176F35E8-FE23-499D-B689-0B4A6059DBB5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A9" authorId="0" shapeId="0" xr:uid="{D28ABC14-1A30-4291-B460-303C7C31D018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B9" authorId="0" shapeId="0" xr:uid="{130D60AF-E5F1-444E-820A-CBCB626B84C8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C9" authorId="0" shapeId="0" xr:uid="{98A692F4-3FF8-43E1-BA2D-82EF794CCF96}">
      <text>
        <r>
          <rPr>
            <b/>
            <sz val="11"/>
            <color rgb="FF000000"/>
            <rFont val="Calibri"/>
            <family val="2"/>
            <scheme val="minor"/>
          </rPr>
          <t>Available only in BLACK</t>
        </r>
      </text>
    </comment>
    <comment ref="AD9" authorId="0" shapeId="0" xr:uid="{95742204-3A43-4233-8441-2142E6B3C22D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E9" authorId="0" shapeId="0" xr:uid="{D399D4F0-415B-49D7-B49D-24A7AF7E779E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F9" authorId="0" shapeId="0" xr:uid="{29DAEFC2-F2A6-4F62-9252-B6E8C69EC259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G9" authorId="0" shapeId="0" xr:uid="{CE0D6CC2-1DC1-4829-BF59-FADABB264F76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AH9" authorId="0" shapeId="0" xr:uid="{6F6B8DE4-C2B4-4C5D-914F-98815A665A6A}">
      <text>
        <r>
          <rPr>
            <b/>
            <sz val="11"/>
            <color indexed="81"/>
            <rFont val="Segoe UI"/>
            <family val="2"/>
            <charset val="238"/>
          </rPr>
          <t>Available only in BLACK</t>
        </r>
      </text>
    </comment>
    <comment ref="C10" authorId="0" shapeId="0" xr:uid="{D481E5CB-E41D-483B-875F-2E72D35B154D}">
      <text>
        <r>
          <rPr>
            <b/>
            <sz val="9"/>
            <color indexed="81"/>
            <rFont val="Segoe UI"/>
            <family val="2"/>
            <charset val="238"/>
          </rPr>
          <t>VOLUMES:
#67, 68 2X, #81, #85, #86, #87</t>
        </r>
      </text>
    </comment>
    <comment ref="Y10" authorId="0" shapeId="0" xr:uid="{C0FD6C95-0C37-4874-B384-350C517CAE6E}">
      <text>
        <r>
          <rPr>
            <b/>
            <sz val="11"/>
            <color rgb="FF000000"/>
            <rFont val="Calibri"/>
            <family val="2"/>
            <scheme val="minor"/>
          </rPr>
          <t>Available only in WHITE</t>
        </r>
      </text>
    </comment>
    <comment ref="AA10" authorId="0" shapeId="0" xr:uid="{606DB440-F0C6-4663-B482-458D8E88C251}">
      <text>
        <r>
          <rPr>
            <b/>
            <sz val="11"/>
            <color rgb="FF000000"/>
            <rFont val="Calibri"/>
            <family val="2"/>
            <scheme val="minor"/>
          </rPr>
          <t>Available only in WHITE</t>
        </r>
      </text>
    </comment>
    <comment ref="AB10" authorId="0" shapeId="0" xr:uid="{B3CC8B50-452B-49BB-8D4A-7E3FF1EC55BF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AC10" authorId="0" shapeId="0" xr:uid="{E754BC14-99D4-4904-864E-96F694C4B924}">
      <text>
        <r>
          <rPr>
            <b/>
            <sz val="11"/>
            <color rgb="FF000000"/>
            <rFont val="Calibri"/>
            <family val="2"/>
            <scheme val="minor"/>
          </rPr>
          <t>Available only in WHITE</t>
        </r>
      </text>
    </comment>
    <comment ref="AD10" authorId="0" shapeId="0" xr:uid="{D0C0DA42-562B-48D2-9E7B-80029D60C8FA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AE10" authorId="0" shapeId="0" xr:uid="{8A97F4F9-995A-41B1-B19F-C2806E8A258E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AF10" authorId="0" shapeId="0" xr:uid="{9F3EA7DB-8BA7-40E6-89C3-E1C93DA49980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AG10" authorId="0" shapeId="0" xr:uid="{F75C03C3-80F2-4518-995F-C21E913C6693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AH10" authorId="0" shapeId="0" xr:uid="{E317D842-20D5-4D33-A0F5-EFAE8BCAA60A}">
      <text>
        <r>
          <rPr>
            <b/>
            <sz val="11"/>
            <color indexed="81"/>
            <rFont val="Segoe UI"/>
            <family val="2"/>
            <charset val="238"/>
          </rPr>
          <t>Available only in WHITE</t>
        </r>
      </text>
    </comment>
    <comment ref="C48" authorId="0" shapeId="0" xr:uid="{0A06CAE1-1C36-4CAD-910C-4C08A6868463}">
      <text>
        <r>
          <rPr>
            <b/>
            <sz val="9"/>
            <color indexed="81"/>
            <rFont val="Segoe UI"/>
            <family val="2"/>
            <charset val="238"/>
          </rPr>
          <t>VULCANOE SHINE BASE 1, INSERTS 1,2,3</t>
        </r>
      </text>
    </comment>
    <comment ref="C49" authorId="0" shapeId="0" xr:uid="{F4741C4C-C658-43AD-B457-846327588645}">
      <text>
        <r>
          <rPr>
            <b/>
            <sz val="9"/>
            <color indexed="81"/>
            <rFont val="Segoe UI"/>
            <family val="2"/>
            <charset val="238"/>
          </rPr>
          <t xml:space="preserve">VULCANOE SHINE BASE 2, INSERTS 4,5,6
</t>
        </r>
      </text>
    </comment>
    <comment ref="C50" authorId="0" shapeId="0" xr:uid="{E09BE2A8-15F6-41BF-8C62-166F8929EECC}">
      <text>
        <r>
          <rPr>
            <b/>
            <sz val="9"/>
            <color indexed="81"/>
            <rFont val="Segoe UI"/>
            <family val="2"/>
            <charset val="238"/>
          </rPr>
          <t>VULCANOE SHINE BASE 3, INSERTS 7,8,9</t>
        </r>
      </text>
    </comment>
    <comment ref="C51" authorId="0" shapeId="0" xr:uid="{AD602925-90F3-4756-BA1C-F9D16B3DF5DC}">
      <text>
        <r>
          <rPr>
            <b/>
            <sz val="9"/>
            <color indexed="81"/>
            <rFont val="Segoe UI"/>
            <family val="2"/>
            <charset val="238"/>
          </rPr>
          <t xml:space="preserve">VULCANOE BASE 1, INSERT 1
</t>
        </r>
      </text>
    </comment>
    <comment ref="C52" authorId="0" shapeId="0" xr:uid="{85A53543-63C0-464C-882F-983BBDD6468E}">
      <text>
        <r>
          <rPr>
            <b/>
            <sz val="9"/>
            <color indexed="81"/>
            <rFont val="Segoe UI"/>
            <family val="2"/>
            <charset val="238"/>
          </rPr>
          <t>VULCANOE BASE 2, INSERT 4</t>
        </r>
      </text>
    </comment>
    <comment ref="C53" authorId="0" shapeId="0" xr:uid="{BC50D0AE-EF4F-439C-BAF5-8144CA713C2A}">
      <text>
        <r>
          <rPr>
            <b/>
            <sz val="9"/>
            <color indexed="81"/>
            <rFont val="Segoe UI"/>
            <family val="2"/>
            <charset val="238"/>
          </rPr>
          <t>VULCANOE BASE 3, INSERT 7</t>
        </r>
      </text>
    </comment>
    <comment ref="C54" authorId="0" shapeId="0" xr:uid="{1B051C2D-0443-4011-9A5C-376CDA1E3141}">
      <text>
        <r>
          <rPr>
            <b/>
            <sz val="9"/>
            <color indexed="81"/>
            <rFont val="Segoe UI"/>
            <family val="2"/>
            <charset val="238"/>
          </rPr>
          <t>10 INSERTS</t>
        </r>
      </text>
    </comment>
    <comment ref="C126" authorId="0" shapeId="0" xr:uid="{DEDA9BFE-4F03-4D1F-8D71-74A5802ECDD6}">
      <text>
        <r>
          <rPr>
            <b/>
            <sz val="11"/>
            <color indexed="81"/>
            <rFont val="Segoe UI"/>
            <family val="2"/>
            <charset val="238"/>
          </rPr>
          <t>wooden insert with t-nuts and 360 logo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<sst xmlns="http://schemas.openxmlformats.org/spreadsheetml/2006/main" count="1235" uniqueCount="458">
  <si>
    <t>Size</t>
  </si>
  <si>
    <t>Type</t>
  </si>
  <si>
    <t>#</t>
  </si>
  <si>
    <t>Dificulty</t>
  </si>
  <si>
    <t>xl</t>
  </si>
  <si>
    <t>Hard</t>
  </si>
  <si>
    <t>sloper</t>
  </si>
  <si>
    <t>Price without VAT</t>
  </si>
  <si>
    <t>black</t>
  </si>
  <si>
    <t>white</t>
  </si>
  <si>
    <t xml:space="preserve">red </t>
  </si>
  <si>
    <t xml:space="preserve">yellow </t>
  </si>
  <si>
    <t>blue</t>
  </si>
  <si>
    <t xml:space="preserve">Sum </t>
  </si>
  <si>
    <t>BASIC LINES</t>
  </si>
  <si>
    <t>#21PU</t>
  </si>
  <si>
    <t>#29PU</t>
  </si>
  <si>
    <t>#31PU</t>
  </si>
  <si>
    <t>#34PU</t>
  </si>
  <si>
    <t>footholds</t>
  </si>
  <si>
    <t>s</t>
  </si>
  <si>
    <t>Medium</t>
  </si>
  <si>
    <t>l</t>
  </si>
  <si>
    <t>crimps</t>
  </si>
  <si>
    <t>m</t>
  </si>
  <si>
    <t>edges</t>
  </si>
  <si>
    <t>Easy</t>
  </si>
  <si>
    <t>jugs</t>
  </si>
  <si>
    <t>easy</t>
  </si>
  <si>
    <t>kg</t>
  </si>
  <si>
    <t>sum kg</t>
  </si>
  <si>
    <t>Sum Price without VAT</t>
  </si>
  <si>
    <t>EUR</t>
  </si>
  <si>
    <t>STRAIGHT LINES</t>
  </si>
  <si>
    <t>#17PU</t>
  </si>
  <si>
    <t>xs</t>
  </si>
  <si>
    <t>New</t>
  </si>
  <si>
    <t>NEW</t>
  </si>
  <si>
    <t>no</t>
  </si>
  <si>
    <t>#23PU</t>
  </si>
  <si>
    <t>piramides</t>
  </si>
  <si>
    <t>#26PU</t>
  </si>
  <si>
    <t>#27PU</t>
  </si>
  <si>
    <t>#28PU</t>
  </si>
  <si>
    <t>#2PU</t>
  </si>
  <si>
    <t>#14PU</t>
  </si>
  <si>
    <t>xxl</t>
  </si>
  <si>
    <t>#33PU</t>
  </si>
  <si>
    <t>#39PU</t>
  </si>
  <si>
    <t>#57PU</t>
  </si>
  <si>
    <t>hide</t>
  </si>
  <si>
    <t>red</t>
  </si>
  <si>
    <t>yellow</t>
  </si>
  <si>
    <t xml:space="preserve">Sum holds by colour: </t>
  </si>
  <si>
    <t>SUM</t>
  </si>
  <si>
    <t>KG</t>
  </si>
  <si>
    <t>ordered</t>
  </si>
  <si>
    <t>Sum SETS</t>
  </si>
  <si>
    <t>DUAL TEXTURE</t>
  </si>
  <si>
    <t>#1PU</t>
  </si>
  <si>
    <t>#50PU</t>
  </si>
  <si>
    <t>#51PU</t>
  </si>
  <si>
    <t>#52PU</t>
  </si>
  <si>
    <t>SNAKES</t>
  </si>
  <si>
    <t>#22PU</t>
  </si>
  <si>
    <t>#90PU</t>
  </si>
  <si>
    <t>#91PU</t>
  </si>
  <si>
    <t>#92PU</t>
  </si>
  <si>
    <t>#93PU</t>
  </si>
  <si>
    <t>#94PU</t>
  </si>
  <si>
    <t>TURTLES</t>
  </si>
  <si>
    <t>#76PU</t>
  </si>
  <si>
    <t>#70PU</t>
  </si>
  <si>
    <t>slopers</t>
  </si>
  <si>
    <t>#71PU</t>
  </si>
  <si>
    <t>#72PU</t>
  </si>
  <si>
    <t>#73PU</t>
  </si>
  <si>
    <t>#74PU</t>
  </si>
  <si>
    <t>TUBES</t>
  </si>
  <si>
    <t>#3PU</t>
  </si>
  <si>
    <t>#4PU</t>
  </si>
  <si>
    <t>#5PU</t>
  </si>
  <si>
    <t>#6PU</t>
  </si>
  <si>
    <t>#7PU</t>
  </si>
  <si>
    <t>#8PU</t>
  </si>
  <si>
    <t>#9PU</t>
  </si>
  <si>
    <t>#10PU</t>
  </si>
  <si>
    <t>#11PU</t>
  </si>
  <si>
    <t>#12PU</t>
  </si>
  <si>
    <t>FLIN STONES</t>
  </si>
  <si>
    <t>#38PU</t>
  </si>
  <si>
    <t>ART LINES</t>
  </si>
  <si>
    <t>#44PU</t>
  </si>
  <si>
    <t>#58PU</t>
  </si>
  <si>
    <t>#59PU</t>
  </si>
  <si>
    <t>jug</t>
  </si>
  <si>
    <t>#60PU</t>
  </si>
  <si>
    <t>#61PU</t>
  </si>
  <si>
    <t>#62PU</t>
  </si>
  <si>
    <t>#63PU</t>
  </si>
  <si>
    <t>#64PU</t>
  </si>
  <si>
    <t>#65PU</t>
  </si>
  <si>
    <t>#66PU</t>
  </si>
  <si>
    <t>#49PU</t>
  </si>
  <si>
    <t>#18PU</t>
  </si>
  <si>
    <t>#19PU</t>
  </si>
  <si>
    <t>#54PU</t>
  </si>
  <si>
    <t>#55PU</t>
  </si>
  <si>
    <t>#56PU</t>
  </si>
  <si>
    <t>#100PU</t>
  </si>
  <si>
    <t>#101PU</t>
  </si>
  <si>
    <t>#102PU</t>
  </si>
  <si>
    <t>#103PU</t>
  </si>
  <si>
    <t>#104PU</t>
  </si>
  <si>
    <t>#105PU</t>
  </si>
  <si>
    <t>green</t>
  </si>
  <si>
    <t>orange</t>
  </si>
  <si>
    <t>pink</t>
  </si>
  <si>
    <t>gray</t>
  </si>
  <si>
    <t>RIGHT ANGLED</t>
  </si>
  <si>
    <t>BALLS</t>
  </si>
  <si>
    <t>xs-m</t>
  </si>
  <si>
    <t>m-l</t>
  </si>
  <si>
    <t>xs-l</t>
  </si>
  <si>
    <t>s-l</t>
  </si>
  <si>
    <t>GAPS</t>
  </si>
  <si>
    <t>ASSORTED</t>
  </si>
  <si>
    <t>PROMO VOLUMES</t>
  </si>
  <si>
    <t>COMBINATIONS</t>
  </si>
  <si>
    <t>s-m</t>
  </si>
  <si>
    <t>Dimensions</t>
  </si>
  <si>
    <t>36x30x10cm</t>
  </si>
  <si>
    <t>bolt&amp;screw-ons</t>
  </si>
  <si>
    <t>screw-ons</t>
  </si>
  <si>
    <t>21x22x7cm</t>
  </si>
  <si>
    <t>24x25x8cm</t>
  </si>
  <si>
    <t>33x13x13cm</t>
  </si>
  <si>
    <t>25x16x8cm</t>
  </si>
  <si>
    <t>33x24x10cm</t>
  </si>
  <si>
    <t>27x16x5cm</t>
  </si>
  <si>
    <t>20x27x13cm</t>
  </si>
  <si>
    <t>40x21x19cm</t>
  </si>
  <si>
    <t>44x22x15cm</t>
  </si>
  <si>
    <t>60x45x30cm</t>
  </si>
  <si>
    <t>39x20x7cm   35x22x7cm   42x18x7cm</t>
  </si>
  <si>
    <t>Nr. in set</t>
  </si>
  <si>
    <t>156x49cm</t>
  </si>
  <si>
    <t>78x78x49cm</t>
  </si>
  <si>
    <t>159x122x48cm</t>
  </si>
  <si>
    <t>159x50x48cm</t>
  </si>
  <si>
    <t>159x73x48</t>
  </si>
  <si>
    <t>90x90x30cm</t>
  </si>
  <si>
    <t>120x62x14cm</t>
  </si>
  <si>
    <t>58x58x13cm</t>
  </si>
  <si>
    <t>20x20x10cm</t>
  </si>
  <si>
    <t>122x14cm</t>
  </si>
  <si>
    <t>12x5cm, 14x6cm, 20x10cm, 25x13cm, 30x15cm</t>
  </si>
  <si>
    <t>20x27x13cm 40x21x19cm 44x22x15cm</t>
  </si>
  <si>
    <t>24x25x8cm, 33x13x13cm, 25x16x8cm, 33x24x10cm, 27x16x5cm</t>
  </si>
  <si>
    <t>30x15cm, 40cmx20cm, 50x25cm</t>
  </si>
  <si>
    <t>12x5cm, 14x6cm, 20x10cm, 25x13cm, 30x15cm, 40x20cm, 50x25cm</t>
  </si>
  <si>
    <t>41x11cm</t>
  </si>
  <si>
    <t>36x11cm</t>
  </si>
  <si>
    <t>32x8cm, 32x8cm, 32x12cm, 49x13cm, 50x22cm</t>
  </si>
  <si>
    <t xml:space="preserve"> 32x12cm, 49x13cm, 50x22cm</t>
  </si>
  <si>
    <t>20x18cm</t>
  </si>
  <si>
    <t>25x24cm</t>
  </si>
  <si>
    <t>32x38cm</t>
  </si>
  <si>
    <t>20x18cm, 25x24cm, 32x38cm</t>
  </si>
  <si>
    <t>80x50cm</t>
  </si>
  <si>
    <t>40x10cm</t>
  </si>
  <si>
    <t>70x55x5cm</t>
  </si>
  <si>
    <t>75x55x5cm</t>
  </si>
  <si>
    <t>80x60x5cm</t>
  </si>
  <si>
    <t>21x22x10cm</t>
  </si>
  <si>
    <t>40x20x15cm</t>
  </si>
  <si>
    <t>123x12cm</t>
  </si>
  <si>
    <t>22x19cm x2, 122x44x22cm</t>
  </si>
  <si>
    <t>42x19cm 2x, 46x42x19cm</t>
  </si>
  <si>
    <t>46x42x19cm, 122x44x22cm x2</t>
  </si>
  <si>
    <t>greenn</t>
  </si>
  <si>
    <t xml:space="preserve">Sum volumes by colour: </t>
  </si>
  <si>
    <t>100x70x40cm</t>
  </si>
  <si>
    <t>95x10cm</t>
  </si>
  <si>
    <t>VOLUMES</t>
  </si>
  <si>
    <t>CUSTOMER</t>
  </si>
  <si>
    <t>KONTROLA:</t>
  </si>
  <si>
    <t>LOGO</t>
  </si>
  <si>
    <t>POSIP</t>
  </si>
  <si>
    <t>LUKNJE</t>
  </si>
  <si>
    <t xml:space="preserve">BARVA </t>
  </si>
  <si>
    <t>OJAČITVE</t>
  </si>
  <si>
    <t>ZAŠČITA</t>
  </si>
  <si>
    <t>MATICE</t>
  </si>
  <si>
    <t xml:space="preserve">DELIVERY </t>
  </si>
  <si>
    <t>prevzeto</t>
  </si>
  <si>
    <t>kontrola</t>
  </si>
  <si>
    <t>izdelek</t>
  </si>
  <si>
    <t>sum</t>
  </si>
  <si>
    <t>IZDELEK</t>
  </si>
  <si>
    <t>SUM SETS</t>
  </si>
  <si>
    <t>ULITO</t>
  </si>
  <si>
    <t>SPAKIRANO</t>
  </si>
  <si>
    <t>S</t>
  </si>
  <si>
    <t>#75PU</t>
  </si>
  <si>
    <t>#120PU</t>
  </si>
  <si>
    <t>#121PU</t>
  </si>
  <si>
    <t>#122PU</t>
  </si>
  <si>
    <t>#123PU</t>
  </si>
  <si>
    <t>#124PU</t>
  </si>
  <si>
    <t>#125PU</t>
  </si>
  <si>
    <t>WOOD</t>
  </si>
  <si>
    <t>2balls</t>
  </si>
  <si>
    <t>4balls</t>
  </si>
  <si>
    <t>one size</t>
  </si>
  <si>
    <t>wood</t>
  </si>
  <si>
    <t>Wmns sportclimbing chalk bag</t>
  </si>
  <si>
    <t>Mens sportclimbing chalk bag</t>
  </si>
  <si>
    <t>Bouldering chalk bag</t>
  </si>
  <si>
    <t>Pieces</t>
  </si>
  <si>
    <t>T-SHIRTS</t>
  </si>
  <si>
    <t>xs-xl</t>
  </si>
  <si>
    <t>Wmns T-shirt</t>
  </si>
  <si>
    <t>Men's T-shirt</t>
  </si>
  <si>
    <t>Material</t>
  </si>
  <si>
    <t>cotton</t>
  </si>
  <si>
    <t>Product</t>
  </si>
  <si>
    <t>BAGS</t>
  </si>
  <si>
    <t>Toolbag</t>
  </si>
  <si>
    <t>cordura, canvas</t>
  </si>
  <si>
    <t>QUANTITY</t>
  </si>
  <si>
    <t>specify color (black/white)</t>
  </si>
  <si>
    <t>specify sizes (xs,s,m,l,xl)</t>
  </si>
  <si>
    <t>pices</t>
  </si>
  <si>
    <t xml:space="preserve">Sum of pieces: </t>
  </si>
  <si>
    <t>20x19x8,5 30x20x11 25x25x8 34x28x8,5 55x31x7 62x37x16</t>
  </si>
  <si>
    <t>slopy jug</t>
  </si>
  <si>
    <t>190x31cm            x2</t>
  </si>
  <si>
    <t>92x190x31cm</t>
  </si>
  <si>
    <t>80x50cm    RGB light</t>
  </si>
  <si>
    <t>LEMONS</t>
  </si>
  <si>
    <t>#150PU</t>
  </si>
  <si>
    <t>#151PU</t>
  </si>
  <si>
    <t>#152PU</t>
  </si>
  <si>
    <t>#153PU</t>
  </si>
  <si>
    <t>#200PU</t>
  </si>
  <si>
    <t>#201PU</t>
  </si>
  <si>
    <t>#202PU</t>
  </si>
  <si>
    <t>#203PU</t>
  </si>
  <si>
    <t>#204PU</t>
  </si>
  <si>
    <t>#205PU</t>
  </si>
  <si>
    <t>#206PU</t>
  </si>
  <si>
    <t>#207PU</t>
  </si>
  <si>
    <t>#208PU</t>
  </si>
  <si>
    <t>#209PU</t>
  </si>
  <si>
    <t>#210PU</t>
  </si>
  <si>
    <t>#211PU</t>
  </si>
  <si>
    <t>#212PU</t>
  </si>
  <si>
    <t>#213PU</t>
  </si>
  <si>
    <t>positive edge</t>
  </si>
  <si>
    <t>purple</t>
  </si>
  <si>
    <t>CAC</t>
  </si>
  <si>
    <t>64x35x12cm</t>
  </si>
  <si>
    <t>LEMON SCREW-ONS</t>
  </si>
  <si>
    <t>90x85cm</t>
  </si>
  <si>
    <t>35x8cm</t>
  </si>
  <si>
    <t>122x30cm</t>
  </si>
  <si>
    <t>64x4cm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</si>
  <si>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</si>
  <si>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</si>
  <si>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</si>
  <si>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</si>
  <si>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</si>
  <si>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</si>
  <si>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</si>
  <si>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</si>
  <si>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</si>
  <si>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pesek/Kg</t>
  </si>
  <si>
    <t>polie  KG</t>
  </si>
  <si>
    <t>barva Kg</t>
  </si>
  <si>
    <t>pigment Kg</t>
  </si>
  <si>
    <t>surov.poli kg</t>
  </si>
  <si>
    <t>poli sur kg</t>
  </si>
  <si>
    <t>masa p/ kg</t>
  </si>
  <si>
    <t>pigmnet/kg</t>
  </si>
  <si>
    <t>ločilec/kg</t>
  </si>
  <si>
    <t>sum grifi</t>
  </si>
  <si>
    <t>GRIFI</t>
  </si>
  <si>
    <t>BESEDILO</t>
  </si>
  <si>
    <t>unit matice</t>
  </si>
  <si>
    <t>Detail picture</t>
  </si>
  <si>
    <t>Sum pieces</t>
  </si>
  <si>
    <t>360HOLDS</t>
  </si>
  <si>
    <t>360VOLUMES</t>
  </si>
  <si>
    <t>360ACCESSORIES</t>
  </si>
  <si>
    <t>DISCOUNT</t>
  </si>
  <si>
    <t xml:space="preserve">SUM </t>
  </si>
  <si>
    <t>%</t>
  </si>
  <si>
    <r>
      <t>#7-2</t>
    </r>
    <r>
      <rPr>
        <sz val="11"/>
        <color theme="1"/>
        <rFont val="AR Techni"/>
      </rPr>
      <t xml:space="preserve"> </t>
    </r>
    <r>
      <rPr>
        <sz val="12"/>
        <color theme="1"/>
        <rFont val="AR Techni"/>
      </rPr>
      <t>PU</t>
    </r>
  </si>
  <si>
    <t>#20PU</t>
  </si>
  <si>
    <t>#140PU</t>
  </si>
  <si>
    <t>#170PU</t>
  </si>
  <si>
    <t>Yes</t>
  </si>
  <si>
    <t>NAREJENO/PREVZETO</t>
  </si>
  <si>
    <t>OPOMBE</t>
  </si>
  <si>
    <t>new</t>
  </si>
  <si>
    <t>#181PU</t>
  </si>
  <si>
    <t>#182PU</t>
  </si>
  <si>
    <t>#183PU</t>
  </si>
  <si>
    <t>#184PU</t>
  </si>
  <si>
    <t>#185PU</t>
  </si>
  <si>
    <t>#186PU</t>
  </si>
  <si>
    <t>#187PU</t>
  </si>
  <si>
    <t>#188PU</t>
  </si>
  <si>
    <t>#189PU</t>
  </si>
  <si>
    <t>#190PU</t>
  </si>
  <si>
    <t>LENSES</t>
  </si>
  <si>
    <t>#220PU</t>
  </si>
  <si>
    <t>#221PU</t>
  </si>
  <si>
    <t>#222PU</t>
  </si>
  <si>
    <t>#223PU</t>
  </si>
  <si>
    <t>sloper / pocket</t>
  </si>
  <si>
    <t>jug/ sloper</t>
  </si>
  <si>
    <t>edge/ sloper</t>
  </si>
  <si>
    <t>PHONES</t>
  </si>
  <si>
    <t>BIG RIGHT ANGLED</t>
  </si>
  <si>
    <t>FLAT CIRCLES</t>
  </si>
  <si>
    <t>50x2cm</t>
  </si>
  <si>
    <t>KIDS FOOTHOLDS</t>
  </si>
  <si>
    <t>#106PU</t>
  </si>
  <si>
    <t>#107PU</t>
  </si>
  <si>
    <t>#108PU</t>
  </si>
  <si>
    <t>KIDS ALIENS</t>
  </si>
  <si>
    <t>KIDS SMILIES</t>
  </si>
  <si>
    <t>KIDS FISH</t>
  </si>
  <si>
    <t>KIDS ASSORTED</t>
  </si>
  <si>
    <t>KIDS VOLUMES</t>
  </si>
  <si>
    <t>200x40x27cm</t>
  </si>
  <si>
    <t>140x45x37cm</t>
  </si>
  <si>
    <t>115x32x22cm</t>
  </si>
  <si>
    <t>95x28x40cm</t>
  </si>
  <si>
    <t>61x20x18cm</t>
  </si>
  <si>
    <t>70x25x18cm</t>
  </si>
  <si>
    <t>74x28x14      62x28x11cm</t>
  </si>
  <si>
    <t>41x25x9   38x20x11cm</t>
  </si>
  <si>
    <t>96x40cm</t>
  </si>
  <si>
    <t>72x17cm</t>
  </si>
  <si>
    <t>107x25cm</t>
  </si>
  <si>
    <t>72x30cm</t>
  </si>
  <si>
    <t>110x60cm</t>
  </si>
  <si>
    <t>72x28cm</t>
  </si>
  <si>
    <t>42x25cm</t>
  </si>
  <si>
    <t>65x46cm</t>
  </si>
  <si>
    <t>70x11cm</t>
  </si>
  <si>
    <t>70x14cm</t>
  </si>
  <si>
    <t>70x12cm</t>
  </si>
  <si>
    <t>50x11cm   50x12cm</t>
  </si>
  <si>
    <t>2x             41x8cm</t>
  </si>
  <si>
    <t>sloper/jug</t>
  </si>
  <si>
    <t>hud shape bonus</t>
  </si>
  <si>
    <t>#224PU</t>
  </si>
  <si>
    <t>#225PU</t>
  </si>
  <si>
    <t>Hatd</t>
  </si>
  <si>
    <t>Medium/ Easy</t>
  </si>
  <si>
    <t>xl h: 15,5cm</t>
  </si>
  <si>
    <t>xl h:14cm</t>
  </si>
  <si>
    <t>xl h:11,5cm</t>
  </si>
  <si>
    <t>xl h:9cm</t>
  </si>
  <si>
    <t>xl h: 6,5cm</t>
  </si>
  <si>
    <t>xl h: 4cm</t>
  </si>
  <si>
    <t>xl h:10cm</t>
  </si>
  <si>
    <t>Costumer:</t>
  </si>
  <si>
    <t>Delivery address:</t>
  </si>
  <si>
    <t xml:space="preserve">   BANK:</t>
  </si>
  <si>
    <t xml:space="preserve">   Slovenija</t>
  </si>
  <si>
    <t xml:space="preserve">   COMPANYNAME: 360LINE D.O.O. </t>
  </si>
  <si>
    <t>#78PU</t>
  </si>
  <si>
    <t>#79PU</t>
  </si>
  <si>
    <t xml:space="preserve">   Delavska hranilnica d.d. Ljubljana</t>
  </si>
  <si>
    <t xml:space="preserve">   Miklosiceva 5, 1000 Ljubljana</t>
  </si>
  <si>
    <t xml:space="preserve">   BIC: HDELSI22</t>
  </si>
  <si>
    <t xml:space="preserve">   SWIFT: SI56 6100 0000 8259 121</t>
  </si>
  <si>
    <t>RUNGS</t>
  </si>
  <si>
    <t>70x8cm</t>
  </si>
  <si>
    <t>60x6cm</t>
  </si>
  <si>
    <t>34cm - 190cm</t>
  </si>
  <si>
    <t>SPECIAL EDITION</t>
  </si>
  <si>
    <t>34cm - 120cm</t>
  </si>
  <si>
    <t>TEŽA kg</t>
  </si>
  <si>
    <t xml:space="preserve">PREDVIDENO PAKIRANJE: </t>
  </si>
  <si>
    <t>št.naročila</t>
  </si>
  <si>
    <t>skupaj z:</t>
  </si>
  <si>
    <t>ostalo</t>
  </si>
  <si>
    <t>360PU</t>
  </si>
  <si>
    <t>datum pošiljanja:</t>
  </si>
  <si>
    <t>št. naročila:</t>
  </si>
  <si>
    <t>360 PU</t>
  </si>
  <si>
    <t>št. Naročila</t>
  </si>
  <si>
    <t>SLOPESTERS</t>
  </si>
  <si>
    <t>360 VOLUMES</t>
  </si>
  <si>
    <t>360VOL.</t>
  </si>
  <si>
    <t>SIMPL</t>
  </si>
  <si>
    <t>PAKIRANJE SKUPAJ Z</t>
  </si>
  <si>
    <t>360 VOL</t>
  </si>
  <si>
    <t>Dual Tex.</t>
  </si>
  <si>
    <t>No.</t>
  </si>
  <si>
    <t>/</t>
  </si>
  <si>
    <t>Sum kg</t>
  </si>
  <si>
    <t>Nr. of pcs.</t>
  </si>
  <si>
    <t>Price without VAT in €</t>
  </si>
  <si>
    <t>T-nuts</t>
  </si>
  <si>
    <t>Fixing</t>
  </si>
  <si>
    <r>
      <t xml:space="preserve">BLACK      </t>
    </r>
    <r>
      <rPr>
        <sz val="10"/>
        <color theme="0" tint="-4.9989318521683403E-2"/>
        <rFont val="AR Techni"/>
        <charset val="238"/>
      </rPr>
      <t>RAL 9005</t>
    </r>
  </si>
  <si>
    <r>
      <t xml:space="preserve">YELLOW   </t>
    </r>
    <r>
      <rPr>
        <sz val="10"/>
        <color theme="1"/>
        <rFont val="AR Techni"/>
        <charset val="238"/>
      </rPr>
      <t>RAL 1018</t>
    </r>
    <r>
      <rPr>
        <sz val="12"/>
        <color theme="1"/>
        <rFont val="AR Techni"/>
        <charset val="238"/>
      </rPr>
      <t xml:space="preserve"> </t>
    </r>
  </si>
  <si>
    <r>
      <t xml:space="preserve">GREEN    </t>
    </r>
    <r>
      <rPr>
        <sz val="10"/>
        <color theme="1"/>
        <rFont val="AR Techni"/>
        <charset val="238"/>
      </rPr>
      <t>RAL 6002</t>
    </r>
  </si>
  <si>
    <r>
      <t xml:space="preserve">ORANGE </t>
    </r>
    <r>
      <rPr>
        <sz val="10"/>
        <rFont val="AR Techni"/>
        <charset val="238"/>
      </rPr>
      <t>RAL 1033</t>
    </r>
  </si>
  <si>
    <r>
      <t xml:space="preserve">PINK    </t>
    </r>
    <r>
      <rPr>
        <sz val="10"/>
        <rFont val="AR Techni"/>
        <charset val="238"/>
      </rPr>
      <t xml:space="preserve">  RAL 4003</t>
    </r>
  </si>
  <si>
    <r>
      <t xml:space="preserve">PURPLE </t>
    </r>
    <r>
      <rPr>
        <sz val="8"/>
        <color theme="0"/>
        <rFont val="AR Techni"/>
        <charset val="238"/>
      </rPr>
      <t>S4050-R60B/M</t>
    </r>
  </si>
  <si>
    <t>43x16x15cm       x2</t>
  </si>
  <si>
    <t>122x43x15cm</t>
  </si>
  <si>
    <t>44x16x15cm       x2</t>
  </si>
  <si>
    <t>35x10cm</t>
  </si>
  <si>
    <t>30x8cm</t>
  </si>
  <si>
    <t>40x8cm</t>
  </si>
  <si>
    <t>43x22x15cm</t>
  </si>
  <si>
    <t>sum set</t>
  </si>
  <si>
    <t>sum kos</t>
  </si>
  <si>
    <t>grey</t>
  </si>
  <si>
    <t>___________________________</t>
  </si>
  <si>
    <t>____________________________</t>
  </si>
  <si>
    <t>IME, PRIIMEK:</t>
  </si>
  <si>
    <t>PODPIS:</t>
  </si>
  <si>
    <t>DATUM PAKIRANJA:</t>
  </si>
  <si>
    <t>SKUPAJ</t>
  </si>
  <si>
    <t>VOLCANOES</t>
  </si>
  <si>
    <t>skupaj kosov:</t>
  </si>
  <si>
    <t>DT</t>
  </si>
  <si>
    <t>#240PU</t>
  </si>
  <si>
    <t>#241PU</t>
  </si>
  <si>
    <t>#242PU</t>
  </si>
  <si>
    <t>#243PU</t>
  </si>
  <si>
    <t>#244PU</t>
  </si>
  <si>
    <t>#245PU</t>
  </si>
  <si>
    <t>#250PU</t>
  </si>
  <si>
    <t>M5</t>
  </si>
  <si>
    <t>M10</t>
  </si>
  <si>
    <t>oči</t>
  </si>
  <si>
    <t>podložka M5</t>
  </si>
  <si>
    <t>podložka M10</t>
  </si>
  <si>
    <t xml:space="preserve">360LINE D.O.O.                   BAČ 49A                              6235 KNEŽAK              SLOVENIA                             VAT: SI32177330 </t>
  </si>
  <si>
    <t xml:space="preserve">   ADDRESS: Bač 49a, 6253 Knežak, Slovenia</t>
  </si>
  <si>
    <t>WHITE</t>
  </si>
  <si>
    <r>
      <t xml:space="preserve">RED        </t>
    </r>
    <r>
      <rPr>
        <sz val="10"/>
        <color theme="1"/>
        <rFont val="AR Techni"/>
        <charset val="238"/>
      </rPr>
      <t xml:space="preserve">RAL 3000 </t>
    </r>
  </si>
  <si>
    <r>
      <t xml:space="preserve">BLUE         </t>
    </r>
    <r>
      <rPr>
        <sz val="10"/>
        <color theme="1"/>
        <rFont val="AR Techni"/>
        <charset val="238"/>
      </rPr>
      <t>RAL 5015</t>
    </r>
  </si>
  <si>
    <r>
      <t xml:space="preserve">GREY </t>
    </r>
    <r>
      <rPr>
        <sz val="10"/>
        <rFont val="AR Techni"/>
        <charset val="238"/>
      </rPr>
      <t xml:space="preserve">    RAL 7001</t>
    </r>
  </si>
  <si>
    <t>ODGOVOREN ZA PAKIRANJE:</t>
  </si>
  <si>
    <t>datum pakiranja:</t>
  </si>
  <si>
    <t>ODGOVOREN ZA ODPREMO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</si>
</sst>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0_ ;\-#,##0.00\ "/>
    <numFmt numFmtId="165" formatCode="_-[$€-2]\ * #,##0.00_-;\-[$€-2]\ * #,##0.00_-;_-[$€-2]\ * &quot;-&quot;??_-;_-@_-"/>
    <numFmt numFmtId="166" formatCode="#,##0_ ;\-#,##0\ "/>
    <numFmt numFmtId="167" formatCode="_-* #,##0.00\ [$€-424]_-;\-* #,##0.00\ [$€-424]_-;_-* &quot;-&quot;??\ [$€-424]_-;_-@_-"/>
  </numFmts>
  <fonts count="90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 Techni"/>
    </font>
    <font>
      <sz val="12"/>
      <color theme="0" tint="-4.9989318521683403E-2"/>
      <name val="AR Techni"/>
    </font>
    <font>
      <b/>
      <sz val="20"/>
      <color theme="1"/>
      <name val="AR Techni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 Techni"/>
    </font>
    <font>
      <b/>
      <sz val="12"/>
      <color theme="0" tint="-4.9989318521683403E-2"/>
      <name val="AR Techni"/>
    </font>
    <font>
      <sz val="12"/>
      <name val="AR Techni"/>
    </font>
    <font>
      <b/>
      <sz val="12"/>
      <name val="AR Techni"/>
    </font>
    <font>
      <b/>
      <sz val="12"/>
      <color theme="0"/>
      <name val="AR Techni"/>
    </font>
    <font>
      <sz val="14"/>
      <color theme="1"/>
      <name val="Calibri"/>
      <family val="2"/>
      <scheme val="minor"/>
    </font>
    <font>
      <b/>
      <sz val="20"/>
      <color rgb="FF000000"/>
      <name val="AR Techni"/>
    </font>
    <font>
      <sz val="12"/>
      <color rgb="FFFF0000"/>
      <name val="AR Techni"/>
    </font>
    <font>
      <b/>
      <sz val="20"/>
      <color theme="0"/>
      <name val="AR Techni"/>
    </font>
    <font>
      <sz val="24"/>
      <color theme="1"/>
      <name val="AR Techni"/>
    </font>
    <font>
      <sz val="14"/>
      <color theme="0"/>
      <name val="Calibri"/>
      <family val="2"/>
      <scheme val="minor"/>
    </font>
    <font>
      <sz val="12"/>
      <color theme="0"/>
      <name val="AR Techni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20"/>
      <name val="AR Techni"/>
    </font>
    <font>
      <sz val="10"/>
      <color theme="1"/>
      <name val="AR Techni"/>
    </font>
    <font>
      <sz val="11"/>
      <color theme="1"/>
      <name val="AR Techni"/>
    </font>
    <font>
      <b/>
      <i/>
      <sz val="12"/>
      <color theme="1"/>
      <name val="Calibri"/>
      <family val="2"/>
      <charset val="238"/>
      <scheme val="minor"/>
    </font>
    <font>
      <b/>
      <i/>
      <sz val="33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9"/>
      <color theme="1"/>
      <name val="AR Techni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i/>
      <sz val="12"/>
      <name val="Calibri"/>
      <family val="2"/>
      <charset val="238"/>
      <scheme val="minor"/>
    </font>
    <font>
      <sz val="9"/>
      <color indexed="81"/>
      <name val="Calibri"/>
      <family val="2"/>
    </font>
    <font>
      <sz val="11"/>
      <color rgb="FF447BFF"/>
      <name val="AR Techni"/>
    </font>
    <font>
      <b/>
      <sz val="15"/>
      <color theme="1"/>
      <name val="AR Techni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3" tint="0.39997558519241921"/>
      <name val="AR Techni"/>
      <charset val="238"/>
    </font>
    <font>
      <b/>
      <sz val="20"/>
      <color theme="3" tint="0.39997558519241921"/>
      <name val="AR Techni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b/>
      <sz val="20"/>
      <color rgb="FFFF0000"/>
      <name val="AR Techni"/>
      <charset val="238"/>
    </font>
    <font>
      <b/>
      <sz val="10"/>
      <color indexed="81"/>
      <name val="Segoe UI"/>
      <family val="2"/>
      <charset val="238"/>
    </font>
    <font>
      <b/>
      <sz val="11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4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28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sz val="9"/>
      <color indexed="81"/>
      <name val="Segoe UI"/>
      <family val="2"/>
      <charset val="238"/>
    </font>
    <font>
      <sz val="12"/>
      <color theme="1"/>
      <name val="AR Techni"/>
      <charset val="238"/>
    </font>
    <font>
      <sz val="12"/>
      <color theme="0"/>
      <name val="AR Techni"/>
      <charset val="238"/>
    </font>
    <font>
      <sz val="12"/>
      <name val="AR Techni"/>
      <charset val="238"/>
    </font>
    <font>
      <sz val="10"/>
      <color theme="1"/>
      <name val="AR Techni"/>
      <charset val="238"/>
    </font>
    <font>
      <b/>
      <sz val="12"/>
      <color theme="1"/>
      <name val="AR Techni"/>
      <charset val="238"/>
    </font>
    <font>
      <b/>
      <sz val="12"/>
      <color rgb="FFFF0000"/>
      <name val="AR Techni"/>
      <charset val="238"/>
    </font>
    <font>
      <b/>
      <sz val="12"/>
      <name val="AR Techni"/>
      <charset val="238"/>
    </font>
    <font>
      <sz val="12"/>
      <color theme="0" tint="-4.9989318521683403E-2"/>
      <name val="AR Techni"/>
      <charset val="238"/>
    </font>
    <font>
      <sz val="10"/>
      <color theme="0" tint="-4.9989318521683403E-2"/>
      <name val="AR Techni"/>
      <charset val="238"/>
    </font>
    <font>
      <sz val="10"/>
      <name val="AR Techni"/>
      <charset val="238"/>
    </font>
    <font>
      <sz val="8"/>
      <color theme="0"/>
      <name val="AR Techni"/>
      <charset val="238"/>
    </font>
    <font>
      <sz val="11"/>
      <color theme="1"/>
      <name val="AR Techni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AR Techni"/>
    </font>
    <font>
      <sz val="11"/>
      <name val="AR Techni"/>
    </font>
    <font>
      <sz val="14"/>
      <color rgb="FF0070C0"/>
      <name val="Ar Techni"/>
      <charset val="238"/>
    </font>
    <font>
      <sz val="12"/>
      <color rgb="FF0070C0"/>
      <name val="Ar Techni"/>
      <charset val="238"/>
    </font>
    <font>
      <sz val="10"/>
      <color rgb="FF0070C0"/>
      <name val="Ar Techni"/>
      <charset val="238"/>
    </font>
    <font>
      <b/>
      <sz val="12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2"/>
      <color theme="0" tint="-0.14999847407452621"/>
      <name val="Calibri"/>
      <family val="2"/>
      <scheme val="minor"/>
    </font>
    <font>
      <i/>
      <sz val="1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0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3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718">
    <xf numFmtId="0" fontId="0" fillId="0" borderId="0" xfId="0"/>
    <xf numFmtId="0" fontId="0" fillId="0" borderId="0" xfId="0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2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165" fontId="7" fillId="2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3" xfId="0" applyBorder="1"/>
    <xf numFmtId="0" fontId="9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2" fontId="7" fillId="0" borderId="2" xfId="0" applyNumberFormat="1" applyFont="1" applyBorder="1" applyAlignment="1">
      <alignment horizontal="center" vertical="center"/>
    </xf>
    <xf numFmtId="2" fontId="7" fillId="2" borderId="0" xfId="0" applyNumberFormat="1" applyFont="1" applyFill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2" borderId="3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textRotation="180"/>
    </xf>
    <xf numFmtId="0" fontId="7" fillId="0" borderId="0" xfId="0" applyFont="1" applyAlignment="1">
      <alignment horizontal="center" vertical="center" textRotation="180"/>
    </xf>
    <xf numFmtId="0" fontId="7" fillId="2" borderId="0" xfId="0" applyFont="1" applyFill="1" applyAlignment="1">
      <alignment horizontal="center" vertical="center" textRotation="180"/>
    </xf>
    <xf numFmtId="0" fontId="7" fillId="2" borderId="3" xfId="0" applyFont="1" applyFill="1" applyBorder="1" applyAlignment="1">
      <alignment horizontal="center" vertical="center" textRotation="180"/>
    </xf>
    <xf numFmtId="0" fontId="19" fillId="2" borderId="0" xfId="0" applyFont="1" applyFill="1" applyAlignment="1">
      <alignment horizontal="center" vertical="center" textRotation="180"/>
    </xf>
    <xf numFmtId="0" fontId="21" fillId="0" borderId="0" xfId="0" applyFont="1"/>
    <xf numFmtId="0" fontId="0" fillId="6" borderId="0" xfId="0" applyFill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textRotation="180"/>
    </xf>
    <xf numFmtId="0" fontId="9" fillId="6" borderId="3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textRotation="180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9" fillId="0" borderId="2" xfId="0" applyFont="1" applyBorder="1" applyAlignment="1">
      <alignment horizontal="center" vertical="center" textRotation="180"/>
    </xf>
    <xf numFmtId="0" fontId="7" fillId="0" borderId="3" xfId="0" applyFont="1" applyBorder="1" applyAlignment="1">
      <alignment horizontal="center" vertical="center" textRotation="180"/>
    </xf>
    <xf numFmtId="2" fontId="7" fillId="0" borderId="3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0" fillId="7" borderId="0" xfId="0" applyFill="1"/>
    <xf numFmtId="0" fontId="12" fillId="7" borderId="0" xfId="0" applyFont="1" applyFill="1" applyAlignment="1">
      <alignment horizontal="center" vertical="center"/>
    </xf>
    <xf numFmtId="0" fontId="11" fillId="8" borderId="0" xfId="0" applyFont="1" applyFill="1"/>
    <xf numFmtId="0" fontId="22" fillId="8" borderId="0" xfId="0" applyFont="1" applyFill="1"/>
    <xf numFmtId="0" fontId="20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24" fillId="6" borderId="0" xfId="0" applyFont="1" applyFill="1"/>
    <xf numFmtId="0" fontId="25" fillId="6" borderId="0" xfId="0" applyFont="1" applyFill="1"/>
    <xf numFmtId="0" fontId="26" fillId="6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24" fillId="4" borderId="0" xfId="0" applyFont="1" applyFill="1"/>
    <xf numFmtId="0" fontId="25" fillId="4" borderId="0" xfId="0" applyFont="1" applyFill="1"/>
    <xf numFmtId="0" fontId="26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24" fillId="5" borderId="0" xfId="0" applyFont="1" applyFill="1"/>
    <xf numFmtId="0" fontId="25" fillId="5" borderId="0" xfId="0" applyFont="1" applyFill="1"/>
    <xf numFmtId="0" fontId="26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24" fillId="9" borderId="0" xfId="0" applyFont="1" applyFill="1"/>
    <xf numFmtId="0" fontId="25" fillId="9" borderId="0" xfId="0" applyFont="1" applyFill="1"/>
    <xf numFmtId="0" fontId="2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textRotation="180"/>
    </xf>
    <xf numFmtId="0" fontId="7" fillId="0" borderId="5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0" xfId="0" applyFont="1" applyAlignment="1">
      <alignment horizontal="center" vertical="top"/>
    </xf>
    <xf numFmtId="0" fontId="0" fillId="0" borderId="7" xfId="0" applyBorder="1"/>
    <xf numFmtId="0" fontId="7" fillId="0" borderId="7" xfId="0" applyFont="1" applyBorder="1" applyAlignment="1">
      <alignment horizontal="right"/>
    </xf>
    <xf numFmtId="2" fontId="7" fillId="0" borderId="7" xfId="0" applyNumberFormat="1" applyFont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165" fontId="7" fillId="0" borderId="8" xfId="0" applyNumberFormat="1" applyFont="1" applyBorder="1" applyAlignment="1">
      <alignment horizontal="center" vertical="center"/>
    </xf>
    <xf numFmtId="165" fontId="7" fillId="2" borderId="10" xfId="0" applyNumberFormat="1" applyFont="1" applyFill="1" applyBorder="1" applyAlignment="1">
      <alignment horizontal="center" vertical="center"/>
    </xf>
    <xf numFmtId="165" fontId="7" fillId="0" borderId="10" xfId="0" applyNumberFormat="1" applyFont="1" applyBorder="1" applyAlignment="1">
      <alignment horizontal="center" vertical="center"/>
    </xf>
    <xf numFmtId="165" fontId="7" fillId="2" borderId="4" xfId="0" applyNumberFormat="1" applyFont="1" applyFill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24" fillId="0" borderId="0" xfId="0" applyFont="1"/>
    <xf numFmtId="0" fontId="15" fillId="0" borderId="3" xfId="0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14" fillId="0" borderId="3" xfId="0" applyNumberFormat="1" applyFont="1" applyBorder="1" applyAlignment="1">
      <alignment horizontal="center" vertical="center"/>
    </xf>
    <xf numFmtId="165" fontId="23" fillId="0" borderId="3" xfId="0" applyNumberFormat="1" applyFont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0" fillId="0" borderId="14" xfId="0" applyBorder="1"/>
    <xf numFmtId="0" fontId="7" fillId="0" borderId="14" xfId="0" applyFont="1" applyBorder="1" applyAlignment="1">
      <alignment horizontal="right"/>
    </xf>
    <xf numFmtId="164" fontId="7" fillId="0" borderId="14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top"/>
    </xf>
    <xf numFmtId="0" fontId="0" fillId="0" borderId="6" xfId="0" applyBorder="1"/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textRotation="180"/>
    </xf>
    <xf numFmtId="2" fontId="7" fillId="2" borderId="2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2" borderId="9" xfId="0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0" fillId="10" borderId="0" xfId="0" applyFill="1"/>
    <xf numFmtId="0" fontId="7" fillId="10" borderId="0" xfId="0" applyFont="1" applyFill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9" fillId="0" borderId="3" xfId="0" applyFont="1" applyBorder="1" applyAlignment="1">
      <alignment horizontal="center" vertical="center" textRotation="180"/>
    </xf>
    <xf numFmtId="0" fontId="9" fillId="10" borderId="3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textRotation="180"/>
    </xf>
    <xf numFmtId="0" fontId="19" fillId="2" borderId="3" xfId="0" applyFont="1" applyFill="1" applyBorder="1" applyAlignment="1">
      <alignment horizontal="center" vertical="center" textRotation="180"/>
    </xf>
    <xf numFmtId="0" fontId="7" fillId="10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  <protection locked="0"/>
    </xf>
    <xf numFmtId="0" fontId="7" fillId="10" borderId="5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0" fontId="14" fillId="12" borderId="3" xfId="0" applyFont="1" applyFill="1" applyBorder="1" applyAlignment="1">
      <alignment horizontal="center" vertical="center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12" fillId="6" borderId="0" xfId="0" applyFont="1" applyFill="1" applyAlignment="1">
      <alignment horizontal="center" vertical="center" textRotation="180"/>
    </xf>
    <xf numFmtId="0" fontId="12" fillId="6" borderId="0" xfId="0" applyFont="1" applyFill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 wrapText="1"/>
    </xf>
    <xf numFmtId="0" fontId="7" fillId="0" borderId="22" xfId="0" applyFont="1" applyBorder="1" applyAlignment="1" applyProtection="1">
      <alignment horizontal="center" vertical="center"/>
      <protection locked="0"/>
    </xf>
    <xf numFmtId="0" fontId="0" fillId="0" borderId="0" xfId="317" applyNumberFormat="1" applyFont="1" applyAlignment="1">
      <alignment horizontal="center" vertical="center"/>
    </xf>
    <xf numFmtId="0" fontId="29" fillId="0" borderId="0" xfId="317" applyNumberFormat="1" applyFont="1" applyAlignment="1">
      <alignment horizontal="center" vertical="center"/>
    </xf>
    <xf numFmtId="0" fontId="30" fillId="0" borderId="0" xfId="317" applyNumberFormat="1" applyFont="1" applyAlignment="1">
      <alignment horizontal="left" vertical="center"/>
    </xf>
    <xf numFmtId="0" fontId="0" fillId="0" borderId="6" xfId="317" applyNumberFormat="1" applyFont="1" applyBorder="1" applyAlignment="1">
      <alignment horizontal="center" vertical="center"/>
    </xf>
    <xf numFmtId="0" fontId="10" fillId="0" borderId="6" xfId="317" applyNumberFormat="1" applyFont="1" applyBorder="1" applyAlignment="1">
      <alignment horizontal="center" vertical="center"/>
    </xf>
    <xf numFmtId="1" fontId="10" fillId="0" borderId="6" xfId="317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7" fillId="0" borderId="0" xfId="0" applyFont="1"/>
    <xf numFmtId="165" fontId="7" fillId="0" borderId="15" xfId="0" applyNumberFormat="1" applyFont="1" applyBorder="1" applyAlignment="1">
      <alignment horizontal="center" vertical="center"/>
    </xf>
    <xf numFmtId="165" fontId="7" fillId="0" borderId="18" xfId="0" applyNumberFormat="1" applyFont="1" applyBorder="1" applyAlignment="1">
      <alignment horizontal="center" vertical="center"/>
    </xf>
    <xf numFmtId="165" fontId="7" fillId="0" borderId="17" xfId="0" applyNumberFormat="1" applyFont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/>
    </xf>
    <xf numFmtId="0" fontId="26" fillId="12" borderId="3" xfId="0" applyFont="1" applyFill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14" fillId="12" borderId="5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/>
      <protection locked="0"/>
    </xf>
    <xf numFmtId="0" fontId="12" fillId="6" borderId="3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 textRotation="180"/>
    </xf>
    <xf numFmtId="2" fontId="7" fillId="6" borderId="0" xfId="0" applyNumberFormat="1" applyFont="1" applyFill="1" applyAlignment="1">
      <alignment horizontal="center" vertical="center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7" fillId="6" borderId="1" xfId="0" applyFont="1" applyFill="1" applyBorder="1" applyAlignment="1">
      <alignment horizontal="center" vertical="center"/>
    </xf>
    <xf numFmtId="165" fontId="7" fillId="6" borderId="10" xfId="0" applyNumberFormat="1" applyFont="1" applyFill="1" applyBorder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textRotation="180"/>
    </xf>
    <xf numFmtId="0" fontId="7" fillId="6" borderId="11" xfId="0" applyFont="1" applyFill="1" applyBorder="1" applyAlignment="1" applyProtection="1">
      <alignment horizontal="center" vertical="center"/>
      <protection locked="0"/>
    </xf>
    <xf numFmtId="0" fontId="7" fillId="6" borderId="11" xfId="0" applyFont="1" applyFill="1" applyBorder="1" applyAlignment="1">
      <alignment horizontal="center" vertical="center"/>
    </xf>
    <xf numFmtId="165" fontId="7" fillId="6" borderId="4" xfId="0" applyNumberFormat="1" applyFont="1" applyFill="1" applyBorder="1" applyAlignment="1">
      <alignment horizontal="center" vertical="center"/>
    </xf>
    <xf numFmtId="165" fontId="7" fillId="6" borderId="3" xfId="0" applyNumberFormat="1" applyFont="1" applyFill="1" applyBorder="1" applyAlignment="1">
      <alignment horizontal="center" vertical="center"/>
    </xf>
    <xf numFmtId="165" fontId="14" fillId="6" borderId="3" xfId="0" applyNumberFormat="1" applyFont="1" applyFill="1" applyBorder="1" applyAlignment="1">
      <alignment horizontal="center" vertical="center"/>
    </xf>
    <xf numFmtId="2" fontId="7" fillId="6" borderId="24" xfId="0" applyNumberFormat="1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textRotation="180"/>
    </xf>
    <xf numFmtId="2" fontId="7" fillId="6" borderId="3" xfId="0" applyNumberFormat="1" applyFont="1" applyFill="1" applyBorder="1" applyAlignment="1">
      <alignment horizontal="center" vertical="center"/>
    </xf>
    <xf numFmtId="0" fontId="7" fillId="6" borderId="3" xfId="0" applyFont="1" applyFill="1" applyBorder="1" applyAlignment="1" applyProtection="1">
      <alignment horizontal="center" vertical="center"/>
      <protection locked="0"/>
    </xf>
    <xf numFmtId="0" fontId="7" fillId="6" borderId="18" xfId="0" applyFont="1" applyFill="1" applyBorder="1" applyAlignment="1" applyProtection="1">
      <alignment horizontal="center" vertical="center"/>
      <protection locked="0"/>
    </xf>
    <xf numFmtId="0" fontId="16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0" fillId="6" borderId="8" xfId="0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25" xfId="0" applyBorder="1"/>
    <xf numFmtId="0" fontId="7" fillId="0" borderId="25" xfId="0" applyFont="1" applyBorder="1" applyAlignment="1">
      <alignment horizontal="right"/>
    </xf>
    <xf numFmtId="166" fontId="7" fillId="0" borderId="25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165" fontId="14" fillId="2" borderId="26" xfId="0" applyNumberFormat="1" applyFont="1" applyFill="1" applyBorder="1" applyAlignment="1">
      <alignment horizontal="center" vertical="center"/>
    </xf>
    <xf numFmtId="165" fontId="14" fillId="6" borderId="27" xfId="0" applyNumberFormat="1" applyFont="1" applyFill="1" applyBorder="1" applyAlignment="1">
      <alignment horizontal="center" vertical="center"/>
    </xf>
    <xf numFmtId="165" fontId="14" fillId="6" borderId="28" xfId="0" applyNumberFormat="1" applyFont="1" applyFill="1" applyBorder="1" applyAlignment="1">
      <alignment horizontal="center" vertical="center"/>
    </xf>
    <xf numFmtId="165" fontId="14" fillId="2" borderId="28" xfId="0" applyNumberFormat="1" applyFont="1" applyFill="1" applyBorder="1" applyAlignment="1">
      <alignment horizontal="center" vertical="center"/>
    </xf>
    <xf numFmtId="0" fontId="7" fillId="6" borderId="15" xfId="0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Alignment="1">
      <alignment horizontal="center" vertical="center" textRotation="180"/>
    </xf>
    <xf numFmtId="0" fontId="0" fillId="2" borderId="17" xfId="0" applyFill="1" applyBorder="1" applyAlignment="1" applyProtection="1">
      <alignment horizontal="center" vertical="center" wrapText="1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165" fontId="14" fillId="0" borderId="28" xfId="0" applyNumberFormat="1" applyFont="1" applyBorder="1" applyAlignment="1">
      <alignment horizontal="center" vertical="center"/>
    </xf>
    <xf numFmtId="165" fontId="14" fillId="2" borderId="27" xfId="0" applyNumberFormat="1" applyFont="1" applyFill="1" applyBorder="1" applyAlignment="1">
      <alignment horizontal="center" vertical="center"/>
    </xf>
    <xf numFmtId="165" fontId="14" fillId="0" borderId="27" xfId="0" applyNumberFormat="1" applyFont="1" applyBorder="1" applyAlignment="1">
      <alignment horizontal="center" vertical="center"/>
    </xf>
    <xf numFmtId="165" fontId="14" fillId="0" borderId="26" xfId="0" applyNumberFormat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 shrinkToFit="1"/>
    </xf>
    <xf numFmtId="2" fontId="7" fillId="0" borderId="5" xfId="0" applyNumberFormat="1" applyFont="1" applyBorder="1" applyAlignment="1">
      <alignment horizontal="center" vertical="center"/>
    </xf>
    <xf numFmtId="165" fontId="14" fillId="0" borderId="13" xfId="0" applyNumberFormat="1" applyFont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 shrinkToFi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 shrinkToFit="1"/>
    </xf>
    <xf numFmtId="0" fontId="28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17" fillId="0" borderId="25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center" textRotation="180"/>
    </xf>
    <xf numFmtId="0" fontId="14" fillId="13" borderId="3" xfId="0" applyFont="1" applyFill="1" applyBorder="1" applyAlignment="1">
      <alignment horizontal="center" vertical="center"/>
    </xf>
    <xf numFmtId="0" fontId="24" fillId="13" borderId="0" xfId="0" applyFont="1" applyFill="1"/>
    <xf numFmtId="0" fontId="25" fillId="13" borderId="0" xfId="0" applyFont="1" applyFill="1"/>
    <xf numFmtId="0" fontId="26" fillId="13" borderId="3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14" fillId="13" borderId="5" xfId="0" applyFont="1" applyFill="1" applyBorder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12" fillId="6" borderId="0" xfId="0" applyFont="1" applyFill="1" applyAlignment="1" applyProtection="1">
      <alignment horizontal="center" vertical="center"/>
      <protection locked="0"/>
    </xf>
    <xf numFmtId="165" fontId="14" fillId="0" borderId="2" xfId="0" applyNumberFormat="1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4" fillId="12" borderId="2" xfId="0" applyFont="1" applyFill="1" applyBorder="1" applyAlignment="1">
      <alignment horizontal="center" vertical="center"/>
    </xf>
    <xf numFmtId="0" fontId="14" fillId="13" borderId="2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center"/>
      <protection locked="0"/>
    </xf>
    <xf numFmtId="165" fontId="7" fillId="2" borderId="2" xfId="0" applyNumberFormat="1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0" fontId="1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 indent="1"/>
    </xf>
    <xf numFmtId="0" fontId="13" fillId="6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29" xfId="0" applyBorder="1" applyProtection="1">
      <protection hidden="1"/>
    </xf>
    <xf numFmtId="0" fontId="0" fillId="6" borderId="6" xfId="0" applyFill="1" applyBorder="1" applyAlignment="1" applyProtection="1">
      <alignment horizontal="center" vertical="center"/>
      <protection hidden="1"/>
    </xf>
    <xf numFmtId="0" fontId="0" fillId="6" borderId="30" xfId="0" applyFill="1" applyBorder="1" applyAlignment="1" applyProtection="1">
      <alignment horizontal="center" vertical="center"/>
      <protection hidden="1"/>
    </xf>
    <xf numFmtId="0" fontId="0" fillId="6" borderId="31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29" fillId="0" borderId="33" xfId="0" applyFont="1" applyBorder="1" applyAlignment="1" applyProtection="1">
      <alignment horizontal="center" vertical="center"/>
      <protection hidden="1"/>
    </xf>
    <xf numFmtId="0" fontId="29" fillId="0" borderId="34" xfId="0" applyFont="1" applyBorder="1" applyAlignment="1" applyProtection="1">
      <alignment horizontal="center" vertical="center"/>
      <protection hidden="1"/>
    </xf>
    <xf numFmtId="0" fontId="29" fillId="0" borderId="35" xfId="0" applyFont="1" applyBorder="1" applyAlignment="1" applyProtection="1">
      <alignment horizontal="center" vertical="center"/>
      <protection hidden="1"/>
    </xf>
    <xf numFmtId="0" fontId="29" fillId="0" borderId="36" xfId="0" applyFont="1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10" fillId="6" borderId="40" xfId="0" applyFont="1" applyFill="1" applyBorder="1" applyAlignment="1" applyProtection="1">
      <alignment horizontal="center" vertical="center"/>
      <protection hidden="1"/>
    </xf>
    <xf numFmtId="0" fontId="10" fillId="6" borderId="41" xfId="0" applyFont="1" applyFill="1" applyBorder="1" applyAlignment="1" applyProtection="1">
      <alignment horizontal="center" vertical="center"/>
      <protection hidden="1"/>
    </xf>
    <xf numFmtId="0" fontId="10" fillId="6" borderId="6" xfId="0" applyFont="1" applyFill="1" applyBorder="1" applyAlignment="1">
      <alignment horizontal="center" vertical="center"/>
    </xf>
    <xf numFmtId="0" fontId="37" fillId="0" borderId="0" xfId="0" applyFont="1" applyAlignment="1" applyProtection="1">
      <alignment horizontal="center" vertical="center"/>
      <protection hidden="1"/>
    </xf>
    <xf numFmtId="0" fontId="37" fillId="0" borderId="42" xfId="0" applyFont="1" applyBorder="1"/>
    <xf numFmtId="0" fontId="0" fillId="0" borderId="37" xfId="0" applyBorder="1"/>
    <xf numFmtId="0" fontId="0" fillId="0" borderId="3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1" fillId="0" borderId="0" xfId="317" applyNumberFormat="1" applyFont="1" applyAlignment="1">
      <alignment horizontal="center" vertical="center"/>
    </xf>
    <xf numFmtId="0" fontId="10" fillId="0" borderId="0" xfId="317" applyNumberFormat="1" applyFont="1" applyAlignment="1">
      <alignment horizontal="left" vertical="center"/>
    </xf>
    <xf numFmtId="0" fontId="39" fillId="2" borderId="0" xfId="0" applyFont="1" applyFill="1" applyAlignment="1">
      <alignment horizontal="center" vertical="center" textRotation="180"/>
    </xf>
    <xf numFmtId="0" fontId="4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0" fillId="0" borderId="3" xfId="0" applyFont="1" applyBorder="1" applyAlignment="1">
      <alignment horizontal="right" vertical="center"/>
    </xf>
    <xf numFmtId="9" fontId="0" fillId="0" borderId="0" xfId="692" applyFont="1"/>
    <xf numFmtId="0" fontId="39" fillId="6" borderId="0" xfId="0" applyFont="1" applyFill="1" applyAlignment="1">
      <alignment horizontal="center" vertical="center" textRotation="180"/>
    </xf>
    <xf numFmtId="2" fontId="7" fillId="2" borderId="24" xfId="0" applyNumberFormat="1" applyFont="1" applyFill="1" applyBorder="1" applyAlignment="1">
      <alignment horizontal="center" vertical="center"/>
    </xf>
    <xf numFmtId="0" fontId="29" fillId="0" borderId="0" xfId="317" applyNumberFormat="1" applyFont="1" applyAlignment="1">
      <alignment horizontal="left" vertical="center"/>
    </xf>
    <xf numFmtId="0" fontId="42" fillId="0" borderId="6" xfId="0" applyFont="1" applyBorder="1"/>
    <xf numFmtId="0" fontId="35" fillId="0" borderId="6" xfId="317" applyNumberFormat="1" applyFont="1" applyBorder="1" applyAlignment="1">
      <alignment horizontal="center" vertical="center"/>
    </xf>
    <xf numFmtId="0" fontId="7" fillId="14" borderId="3" xfId="0" applyFont="1" applyFill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4" fillId="14" borderId="0" xfId="0" applyFont="1" applyFill="1"/>
    <xf numFmtId="0" fontId="25" fillId="14" borderId="0" xfId="0" applyFont="1" applyFill="1"/>
    <xf numFmtId="0" fontId="26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14" borderId="3" xfId="0" applyFont="1" applyFill="1" applyBorder="1" applyAlignment="1">
      <alignment horizontal="center" vertical="center"/>
    </xf>
    <xf numFmtId="0" fontId="24" fillId="15" borderId="0" xfId="0" applyFont="1" applyFill="1"/>
    <xf numFmtId="0" fontId="25" fillId="15" borderId="0" xfId="0" applyFont="1" applyFill="1"/>
    <xf numFmtId="0" fontId="26" fillId="15" borderId="0" xfId="0" applyFont="1" applyFill="1" applyAlignment="1">
      <alignment horizontal="center" vertical="center"/>
    </xf>
    <xf numFmtId="0" fontId="14" fillId="15" borderId="0" xfId="0" applyFont="1" applyFill="1" applyAlignment="1">
      <alignment horizontal="center" vertical="center"/>
    </xf>
    <xf numFmtId="0" fontId="26" fillId="1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16" borderId="0" xfId="0" applyFill="1"/>
    <xf numFmtId="0" fontId="17" fillId="16" borderId="0" xfId="0" applyFont="1" applyFill="1"/>
    <xf numFmtId="0" fontId="9" fillId="16" borderId="0" xfId="0" applyFont="1" applyFill="1" applyAlignment="1">
      <alignment horizontal="center" vertical="center"/>
    </xf>
    <xf numFmtId="0" fontId="7" fillId="16" borderId="0" xfId="0" applyFont="1" applyFill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7" fillId="16" borderId="3" xfId="0" applyFont="1" applyFill="1" applyBorder="1" applyAlignment="1">
      <alignment horizontal="center" vertical="center"/>
    </xf>
    <xf numFmtId="0" fontId="0" fillId="17" borderId="0" xfId="0" applyFill="1"/>
    <xf numFmtId="0" fontId="17" fillId="17" borderId="0" xfId="0" applyFont="1" applyFill="1"/>
    <xf numFmtId="0" fontId="9" fillId="17" borderId="0" xfId="0" applyFont="1" applyFill="1" applyAlignment="1">
      <alignment horizontal="center" vertical="center"/>
    </xf>
    <xf numFmtId="0" fontId="7" fillId="17" borderId="0" xfId="0" applyFont="1" applyFill="1" applyAlignment="1">
      <alignment horizontal="center" vertical="center"/>
    </xf>
    <xf numFmtId="0" fontId="9" fillId="17" borderId="3" xfId="0" applyFont="1" applyFill="1" applyBorder="1" applyAlignment="1">
      <alignment horizontal="center" vertical="center"/>
    </xf>
    <xf numFmtId="0" fontId="7" fillId="17" borderId="3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12" fillId="6" borderId="3" xfId="0" applyNumberFormat="1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0" fontId="0" fillId="6" borderId="0" xfId="0" applyFill="1"/>
    <xf numFmtId="165" fontId="7" fillId="0" borderId="5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16" borderId="5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7" xfId="0" applyFont="1" applyFill="1" applyBorder="1" applyAlignment="1">
      <alignment horizontal="center" vertical="center"/>
    </xf>
    <xf numFmtId="0" fontId="7" fillId="17" borderId="5" xfId="0" applyFont="1" applyFill="1" applyBorder="1" applyAlignment="1">
      <alignment horizontal="center" vertical="center"/>
    </xf>
    <xf numFmtId="0" fontId="26" fillId="14" borderId="3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4" fillId="14" borderId="5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0" fontId="26" fillId="19" borderId="3" xfId="0" applyFont="1" applyFill="1" applyBorder="1" applyAlignment="1">
      <alignment horizontal="center" vertical="center"/>
    </xf>
    <xf numFmtId="0" fontId="14" fillId="19" borderId="3" xfId="0" applyFont="1" applyFill="1" applyBorder="1" applyAlignment="1">
      <alignment horizontal="center" vertical="center"/>
    </xf>
    <xf numFmtId="0" fontId="14" fillId="19" borderId="0" xfId="0" applyFont="1" applyFill="1" applyAlignment="1">
      <alignment horizontal="center" vertical="center"/>
    </xf>
    <xf numFmtId="0" fontId="14" fillId="19" borderId="2" xfId="0" applyFont="1" applyFill="1" applyBorder="1" applyAlignment="1">
      <alignment horizontal="center" vertical="center"/>
    </xf>
    <xf numFmtId="0" fontId="14" fillId="19" borderId="5" xfId="0" applyFont="1" applyFill="1" applyBorder="1" applyAlignment="1">
      <alignment horizontal="center" vertical="center"/>
    </xf>
    <xf numFmtId="0" fontId="26" fillId="15" borderId="3" xfId="0" applyFont="1" applyFill="1" applyBorder="1" applyAlignment="1">
      <alignment horizontal="center" vertical="center"/>
    </xf>
    <xf numFmtId="0" fontId="14" fillId="15" borderId="2" xfId="0" applyFont="1" applyFill="1" applyBorder="1" applyAlignment="1">
      <alignment horizontal="center" vertical="center"/>
    </xf>
    <xf numFmtId="0" fontId="15" fillId="15" borderId="0" xfId="0" applyFont="1" applyFill="1" applyAlignment="1">
      <alignment horizontal="center" vertical="center"/>
    </xf>
    <xf numFmtId="0" fontId="14" fillId="15" borderId="5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textRotation="180"/>
    </xf>
    <xf numFmtId="0" fontId="16" fillId="6" borderId="0" xfId="0" applyFont="1" applyFill="1" applyAlignment="1">
      <alignment horizontal="center" vertical="center"/>
    </xf>
    <xf numFmtId="0" fontId="7" fillId="18" borderId="0" xfId="0" applyFont="1" applyFill="1" applyAlignment="1">
      <alignment horizontal="center" vertical="center"/>
    </xf>
    <xf numFmtId="0" fontId="19" fillId="18" borderId="0" xfId="0" applyFont="1" applyFill="1" applyAlignment="1">
      <alignment horizontal="center" vertical="center" textRotation="180"/>
    </xf>
    <xf numFmtId="0" fontId="23" fillId="18" borderId="0" xfId="0" applyFont="1" applyFill="1" applyAlignment="1">
      <alignment horizontal="center" vertical="center"/>
    </xf>
    <xf numFmtId="2" fontId="7" fillId="18" borderId="0" xfId="0" applyNumberFormat="1" applyFont="1" applyFill="1" applyAlignment="1">
      <alignment horizontal="center" vertical="center"/>
    </xf>
    <xf numFmtId="0" fontId="7" fillId="18" borderId="1" xfId="0" applyFont="1" applyFill="1" applyBorder="1" applyAlignment="1" applyProtection="1">
      <alignment horizontal="center" vertical="center"/>
      <protection locked="0"/>
    </xf>
    <xf numFmtId="165" fontId="7" fillId="18" borderId="15" xfId="0" applyNumberFormat="1" applyFont="1" applyFill="1" applyBorder="1" applyAlignment="1">
      <alignment horizontal="center" vertical="center"/>
    </xf>
    <xf numFmtId="165" fontId="7" fillId="18" borderId="0" xfId="0" applyNumberFormat="1" applyFont="1" applyFill="1" applyAlignment="1">
      <alignment horizontal="center" vertical="center"/>
    </xf>
    <xf numFmtId="165" fontId="14" fillId="18" borderId="28" xfId="0" applyNumberFormat="1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19" fillId="18" borderId="3" xfId="0" applyFont="1" applyFill="1" applyBorder="1" applyAlignment="1">
      <alignment horizontal="center" vertical="center" textRotation="180"/>
    </xf>
    <xf numFmtId="0" fontId="23" fillId="18" borderId="3" xfId="0" applyFont="1" applyFill="1" applyBorder="1" applyAlignment="1">
      <alignment horizontal="center" vertical="center"/>
    </xf>
    <xf numFmtId="2" fontId="7" fillId="18" borderId="3" xfId="0" applyNumberFormat="1" applyFont="1" applyFill="1" applyBorder="1" applyAlignment="1">
      <alignment horizontal="center" vertical="center"/>
    </xf>
    <xf numFmtId="0" fontId="7" fillId="18" borderId="11" xfId="0" applyFont="1" applyFill="1" applyBorder="1" applyAlignment="1" applyProtection="1">
      <alignment horizontal="center" vertical="center"/>
      <protection locked="0"/>
    </xf>
    <xf numFmtId="165" fontId="7" fillId="18" borderId="18" xfId="0" applyNumberFormat="1" applyFont="1" applyFill="1" applyBorder="1" applyAlignment="1">
      <alignment horizontal="center" vertical="center"/>
    </xf>
    <xf numFmtId="165" fontId="7" fillId="18" borderId="3" xfId="0" applyNumberFormat="1" applyFont="1" applyFill="1" applyBorder="1" applyAlignment="1">
      <alignment horizontal="center" vertical="center"/>
    </xf>
    <xf numFmtId="165" fontId="14" fillId="18" borderId="27" xfId="0" applyNumberFormat="1" applyFont="1" applyFill="1" applyBorder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47" fillId="6" borderId="3" xfId="0" applyFont="1" applyFill="1" applyBorder="1" applyAlignment="1">
      <alignment horizontal="center" vertical="center"/>
    </xf>
    <xf numFmtId="0" fontId="47" fillId="6" borderId="0" xfId="0" applyFont="1" applyFill="1" applyAlignment="1">
      <alignment horizontal="center" vertical="center"/>
    </xf>
    <xf numFmtId="0" fontId="7" fillId="18" borderId="0" xfId="0" applyFont="1" applyFill="1" applyAlignment="1">
      <alignment horizontal="center" vertical="center" textRotation="180"/>
    </xf>
    <xf numFmtId="165" fontId="7" fillId="18" borderId="17" xfId="0" applyNumberFormat="1" applyFont="1" applyFill="1" applyBorder="1" applyAlignment="1">
      <alignment horizontal="center" vertical="center"/>
    </xf>
    <xf numFmtId="165" fontId="7" fillId="18" borderId="2" xfId="0" applyNumberFormat="1" applyFont="1" applyFill="1" applyBorder="1" applyAlignment="1">
      <alignment horizontal="center" vertical="center"/>
    </xf>
    <xf numFmtId="0" fontId="14" fillId="18" borderId="0" xfId="0" applyFont="1" applyFill="1" applyAlignment="1">
      <alignment horizontal="center" vertical="center" textRotation="180"/>
    </xf>
    <xf numFmtId="2" fontId="14" fillId="18" borderId="0" xfId="0" applyNumberFormat="1" applyFont="1" applyFill="1" applyAlignment="1">
      <alignment horizontal="center" vertical="center"/>
    </xf>
    <xf numFmtId="0" fontId="14" fillId="18" borderId="15" xfId="0" applyFont="1" applyFill="1" applyBorder="1" applyAlignment="1" applyProtection="1">
      <alignment horizontal="center" vertical="center"/>
      <protection locked="0"/>
    </xf>
    <xf numFmtId="165" fontId="14" fillId="18" borderId="15" xfId="0" applyNumberFormat="1" applyFont="1" applyFill="1" applyBorder="1" applyAlignment="1">
      <alignment horizontal="center" vertical="center"/>
    </xf>
    <xf numFmtId="165" fontId="14" fillId="18" borderId="0" xfId="0" applyNumberFormat="1" applyFont="1" applyFill="1" applyAlignment="1">
      <alignment horizontal="center" vertical="center"/>
    </xf>
    <xf numFmtId="0" fontId="7" fillId="18" borderId="3" xfId="0" applyFont="1" applyFill="1" applyBorder="1" applyAlignment="1">
      <alignment horizontal="center" vertical="center" textRotation="180"/>
    </xf>
    <xf numFmtId="0" fontId="7" fillId="6" borderId="20" xfId="0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23" fillId="2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left" vertical="center" inden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>
      <alignment horizontal="left" vertical="center" indent="1"/>
    </xf>
    <xf numFmtId="0" fontId="23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/>
    </xf>
    <xf numFmtId="0" fontId="7" fillId="6" borderId="21" xfId="0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165" fontId="7" fillId="6" borderId="18" xfId="0" applyNumberFormat="1" applyFont="1" applyFill="1" applyBorder="1" applyAlignment="1">
      <alignment horizontal="center" vertical="center"/>
    </xf>
    <xf numFmtId="165" fontId="7" fillId="6" borderId="8" xfId="0" applyNumberFormat="1" applyFont="1" applyFill="1" applyBorder="1" applyAlignment="1">
      <alignment horizontal="center" vertical="center"/>
    </xf>
    <xf numFmtId="165" fontId="7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0" fillId="20" borderId="12" xfId="0" applyFont="1" applyFill="1" applyBorder="1" applyAlignment="1">
      <alignment horizontal="center" vertical="center"/>
    </xf>
    <xf numFmtId="0" fontId="10" fillId="20" borderId="5" xfId="0" applyFont="1" applyFill="1" applyBorder="1" applyAlignment="1">
      <alignment horizontal="center" vertical="center"/>
    </xf>
    <xf numFmtId="0" fontId="10" fillId="20" borderId="13" xfId="0" applyFont="1" applyFill="1" applyBorder="1" applyAlignment="1">
      <alignment horizontal="center" vertical="center"/>
    </xf>
    <xf numFmtId="0" fontId="48" fillId="0" borderId="0" xfId="0" applyFont="1"/>
    <xf numFmtId="0" fontId="39" fillId="2" borderId="3" xfId="0" applyFont="1" applyFill="1" applyBorder="1" applyAlignment="1">
      <alignment horizontal="center" vertical="center" textRotation="180"/>
    </xf>
    <xf numFmtId="0" fontId="7" fillId="6" borderId="9" xfId="0" applyFont="1" applyFill="1" applyBorder="1" applyAlignment="1" applyProtection="1">
      <alignment horizontal="center" vertical="center"/>
      <protection locked="0"/>
    </xf>
    <xf numFmtId="0" fontId="12" fillId="6" borderId="5" xfId="0" applyFont="1" applyFill="1" applyBorder="1" applyAlignment="1">
      <alignment horizontal="center" vertical="center" textRotation="180"/>
    </xf>
    <xf numFmtId="0" fontId="12" fillId="17" borderId="5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13" borderId="5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 indent="1"/>
    </xf>
    <xf numFmtId="0" fontId="7" fillId="6" borderId="2" xfId="0" applyFont="1" applyFill="1" applyBorder="1" applyAlignment="1">
      <alignment horizontal="center" vertical="center"/>
    </xf>
    <xf numFmtId="2" fontId="7" fillId="6" borderId="2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 applyProtection="1">
      <alignment horizontal="center" vertical="center"/>
      <protection locked="0"/>
    </xf>
    <xf numFmtId="165" fontId="7" fillId="6" borderId="2" xfId="0" applyNumberFormat="1" applyFont="1" applyFill="1" applyBorder="1" applyAlignment="1">
      <alignment horizontal="center" vertical="center"/>
    </xf>
    <xf numFmtId="165" fontId="14" fillId="6" borderId="26" xfId="0" applyNumberFormat="1" applyFont="1" applyFill="1" applyBorder="1" applyAlignment="1">
      <alignment horizontal="center" vertical="center"/>
    </xf>
    <xf numFmtId="165" fontId="7" fillId="6" borderId="12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1" fontId="0" fillId="20" borderId="42" xfId="692" applyNumberFormat="1" applyFont="1" applyFill="1" applyBorder="1" applyProtection="1">
      <protection locked="0"/>
    </xf>
    <xf numFmtId="0" fontId="0" fillId="0" borderId="0" xfId="0" applyAlignment="1">
      <alignment horizontal="left"/>
    </xf>
    <xf numFmtId="0" fontId="7" fillId="18" borderId="9" xfId="0" applyFont="1" applyFill="1" applyBorder="1" applyAlignment="1" applyProtection="1">
      <alignment horizontal="center" vertical="center"/>
      <protection locked="0"/>
    </xf>
    <xf numFmtId="165" fontId="7" fillId="0" borderId="12" xfId="0" applyNumberFormat="1" applyFont="1" applyBorder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7" fillId="21" borderId="2" xfId="0" applyFont="1" applyFill="1" applyBorder="1" applyAlignment="1">
      <alignment horizontal="center" vertical="center"/>
    </xf>
    <xf numFmtId="2" fontId="7" fillId="21" borderId="2" xfId="0" applyNumberFormat="1" applyFont="1" applyFill="1" applyBorder="1" applyAlignment="1">
      <alignment horizontal="center" vertical="center"/>
    </xf>
    <xf numFmtId="0" fontId="7" fillId="21" borderId="9" xfId="0" applyFont="1" applyFill="1" applyBorder="1" applyAlignment="1" applyProtection="1">
      <alignment horizontal="center" vertical="center"/>
      <protection locked="0"/>
    </xf>
    <xf numFmtId="0" fontId="7" fillId="21" borderId="9" xfId="0" applyFont="1" applyFill="1" applyBorder="1" applyAlignment="1">
      <alignment horizontal="center" vertical="center" wrapText="1"/>
    </xf>
    <xf numFmtId="0" fontId="7" fillId="21" borderId="9" xfId="0" applyFont="1" applyFill="1" applyBorder="1" applyAlignment="1">
      <alignment horizontal="center" vertical="center"/>
    </xf>
    <xf numFmtId="0" fontId="7" fillId="21" borderId="19" xfId="0" applyFont="1" applyFill="1" applyBorder="1" applyAlignment="1">
      <alignment horizontal="center" vertical="center"/>
    </xf>
    <xf numFmtId="165" fontId="7" fillId="21" borderId="8" xfId="0" applyNumberFormat="1" applyFont="1" applyFill="1" applyBorder="1" applyAlignment="1">
      <alignment horizontal="center" vertical="center"/>
    </xf>
    <xf numFmtId="165" fontId="7" fillId="21" borderId="2" xfId="0" applyNumberFormat="1" applyFont="1" applyFill="1" applyBorder="1" applyAlignment="1">
      <alignment horizontal="center" vertical="center"/>
    </xf>
    <xf numFmtId="165" fontId="14" fillId="21" borderId="26" xfId="0" applyNumberFormat="1" applyFont="1" applyFill="1" applyBorder="1" applyAlignment="1">
      <alignment horizontal="center" vertical="center"/>
    </xf>
    <xf numFmtId="0" fontId="7" fillId="21" borderId="2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/>
    </xf>
    <xf numFmtId="0" fontId="49" fillId="6" borderId="0" xfId="317" applyNumberFormat="1" applyFont="1" applyFill="1" applyAlignment="1">
      <alignment horizontal="center" vertical="center" wrapText="1"/>
    </xf>
    <xf numFmtId="0" fontId="50" fillId="6" borderId="0" xfId="317" applyNumberFormat="1" applyFont="1" applyFill="1" applyAlignment="1">
      <alignment horizontal="center" vertical="center"/>
    </xf>
    <xf numFmtId="0" fontId="50" fillId="6" borderId="0" xfId="317" applyNumberFormat="1" applyFont="1" applyFill="1" applyAlignment="1">
      <alignment horizontal="center" vertical="center" wrapText="1"/>
    </xf>
    <xf numFmtId="0" fontId="41" fillId="0" borderId="6" xfId="317" applyNumberFormat="1" applyFont="1" applyBorder="1" applyAlignment="1">
      <alignment horizontal="left" vertical="center"/>
    </xf>
    <xf numFmtId="0" fontId="45" fillId="0" borderId="6" xfId="317" applyNumberFormat="1" applyFont="1" applyBorder="1" applyAlignment="1">
      <alignment horizontal="center" vertical="center"/>
    </xf>
    <xf numFmtId="0" fontId="0" fillId="0" borderId="14" xfId="317" applyNumberFormat="1" applyFont="1" applyBorder="1" applyAlignment="1">
      <alignment horizontal="center" vertical="center"/>
    </xf>
    <xf numFmtId="0" fontId="56" fillId="0" borderId="0" xfId="317" applyNumberFormat="1" applyFont="1" applyAlignment="1">
      <alignment horizontal="left" vertical="center"/>
    </xf>
    <xf numFmtId="0" fontId="57" fillId="0" borderId="0" xfId="317" applyNumberFormat="1" applyFont="1" applyAlignment="1">
      <alignment horizontal="left" vertical="center"/>
    </xf>
    <xf numFmtId="0" fontId="57" fillId="0" borderId="0" xfId="317" applyNumberFormat="1" applyFont="1" applyAlignment="1">
      <alignment horizontal="center" vertical="center"/>
    </xf>
    <xf numFmtId="0" fontId="29" fillId="0" borderId="14" xfId="317" applyNumberFormat="1" applyFont="1" applyBorder="1" applyAlignment="1">
      <alignment horizontal="left" vertical="center"/>
    </xf>
    <xf numFmtId="0" fontId="57" fillId="0" borderId="25" xfId="317" applyNumberFormat="1" applyFont="1" applyBorder="1" applyAlignment="1">
      <alignment horizontal="center" vertical="center"/>
    </xf>
    <xf numFmtId="2" fontId="0" fillId="0" borderId="43" xfId="317" applyNumberFormat="1" applyFont="1" applyBorder="1" applyAlignment="1">
      <alignment horizontal="center" vertical="center"/>
    </xf>
    <xf numFmtId="0" fontId="2" fillId="0" borderId="14" xfId="317" applyNumberFormat="1" applyFont="1" applyBorder="1" applyAlignment="1">
      <alignment horizontal="left" vertical="center"/>
    </xf>
    <xf numFmtId="0" fontId="59" fillId="0" borderId="0" xfId="317" applyNumberFormat="1" applyFont="1" applyAlignment="1">
      <alignment horizontal="right" vertical="center" wrapText="1"/>
    </xf>
    <xf numFmtId="0" fontId="61" fillId="0" borderId="0" xfId="317" applyNumberFormat="1" applyFont="1" applyAlignment="1">
      <alignment horizontal="center" vertical="center"/>
    </xf>
    <xf numFmtId="0" fontId="57" fillId="0" borderId="0" xfId="317" applyNumberFormat="1" applyFont="1" applyAlignment="1">
      <alignment vertical="center"/>
    </xf>
    <xf numFmtId="14" fontId="0" fillId="0" borderId="0" xfId="317" applyNumberFormat="1" applyFont="1" applyAlignment="1">
      <alignment vertical="center"/>
    </xf>
    <xf numFmtId="0" fontId="6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51" fillId="0" borderId="6" xfId="0" applyFont="1" applyBorder="1" applyAlignment="1">
      <alignment horizontal="center"/>
    </xf>
    <xf numFmtId="0" fontId="63" fillId="0" borderId="0" xfId="317" applyNumberFormat="1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45" fillId="0" borderId="14" xfId="317" applyNumberFormat="1" applyFont="1" applyBorder="1" applyAlignment="1">
      <alignment horizontal="center" vertical="center"/>
    </xf>
    <xf numFmtId="0" fontId="0" fillId="0" borderId="15" xfId="317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17" borderId="0" xfId="0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24" fillId="14" borderId="0" xfId="0" applyFont="1" applyFill="1" applyAlignment="1">
      <alignment horizontal="center" vertical="center"/>
    </xf>
    <xf numFmtId="0" fontId="24" fillId="19" borderId="0" xfId="0" applyFont="1" applyFill="1" applyAlignment="1">
      <alignment horizontal="center" vertical="center"/>
    </xf>
    <xf numFmtId="0" fontId="24" fillId="15" borderId="0" xfId="0" applyFont="1" applyFill="1" applyAlignment="1">
      <alignment horizontal="center" vertical="center"/>
    </xf>
    <xf numFmtId="0" fontId="24" fillId="12" borderId="0" xfId="0" applyFont="1" applyFill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25" fillId="9" borderId="0" xfId="0" applyFont="1" applyFill="1" applyAlignment="1">
      <alignment horizontal="center" vertical="center"/>
    </xf>
    <xf numFmtId="0" fontId="25" fillId="14" borderId="0" xfId="0" applyFont="1" applyFill="1" applyAlignment="1">
      <alignment horizontal="center" vertical="center"/>
    </xf>
    <xf numFmtId="0" fontId="25" fillId="19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25" fillId="13" borderId="0" xfId="0" applyFont="1" applyFill="1" applyAlignment="1">
      <alignment horizontal="center" vertical="center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67" fillId="8" borderId="3" xfId="0" applyFont="1" applyFill="1" applyBorder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17" fillId="22" borderId="0" xfId="0" applyFont="1" applyFill="1" applyAlignment="1">
      <alignment horizontal="center" vertical="center"/>
    </xf>
    <xf numFmtId="0" fontId="9" fillId="22" borderId="3" xfId="0" applyFont="1" applyFill="1" applyBorder="1" applyAlignment="1">
      <alignment horizontal="center" vertical="center"/>
    </xf>
    <xf numFmtId="0" fontId="7" fillId="22" borderId="3" xfId="0" applyFont="1" applyFill="1" applyBorder="1" applyAlignment="1">
      <alignment horizontal="center" vertical="center"/>
    </xf>
    <xf numFmtId="0" fontId="12" fillId="22" borderId="0" xfId="0" applyFont="1" applyFill="1" applyAlignment="1">
      <alignment horizontal="center" vertical="center"/>
    </xf>
    <xf numFmtId="0" fontId="7" fillId="22" borderId="2" xfId="0" applyFont="1" applyFill="1" applyBorder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0" fontId="12" fillId="22" borderId="3" xfId="0" applyFont="1" applyFill="1" applyBorder="1" applyAlignment="1">
      <alignment horizontal="center" vertical="center"/>
    </xf>
    <xf numFmtId="0" fontId="12" fillId="22" borderId="5" xfId="0" applyFont="1" applyFill="1" applyBorder="1" applyAlignment="1">
      <alignment horizontal="center" vertical="center"/>
    </xf>
    <xf numFmtId="0" fontId="12" fillId="22" borderId="2" xfId="0" applyFont="1" applyFill="1" applyBorder="1" applyAlignment="1">
      <alignment horizontal="center" vertical="center"/>
    </xf>
    <xf numFmtId="0" fontId="66" fillId="22" borderId="3" xfId="0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66" fillId="17" borderId="3" xfId="0" applyFont="1" applyFill="1" applyBorder="1" applyAlignment="1">
      <alignment horizontal="center" vertical="center"/>
    </xf>
    <xf numFmtId="0" fontId="68" fillId="6" borderId="3" xfId="0" applyFont="1" applyFill="1" applyBorder="1" applyAlignment="1">
      <alignment horizontal="center" vertical="center"/>
    </xf>
    <xf numFmtId="0" fontId="68" fillId="4" borderId="3" xfId="0" applyFont="1" applyFill="1" applyBorder="1" applyAlignment="1">
      <alignment horizontal="center" vertical="center"/>
    </xf>
    <xf numFmtId="0" fontId="68" fillId="5" borderId="3" xfId="0" applyFont="1" applyFill="1" applyBorder="1" applyAlignment="1">
      <alignment horizontal="center" vertical="center"/>
    </xf>
    <xf numFmtId="0" fontId="68" fillId="9" borderId="3" xfId="0" applyFont="1" applyFill="1" applyBorder="1" applyAlignment="1">
      <alignment horizontal="center" vertical="center"/>
    </xf>
    <xf numFmtId="0" fontId="68" fillId="14" borderId="3" xfId="0" applyFont="1" applyFill="1" applyBorder="1" applyAlignment="1">
      <alignment horizontal="center" vertical="center"/>
    </xf>
    <xf numFmtId="0" fontId="68" fillId="19" borderId="3" xfId="0" applyFont="1" applyFill="1" applyBorder="1" applyAlignment="1">
      <alignment horizontal="center" vertical="center"/>
    </xf>
    <xf numFmtId="0" fontId="68" fillId="15" borderId="3" xfId="0" applyFont="1" applyFill="1" applyBorder="1" applyAlignment="1">
      <alignment horizontal="center" vertical="center"/>
    </xf>
    <xf numFmtId="0" fontId="68" fillId="12" borderId="3" xfId="0" applyFont="1" applyFill="1" applyBorder="1" applyAlignment="1">
      <alignment horizontal="center" vertical="center"/>
    </xf>
    <xf numFmtId="0" fontId="68" fillId="13" borderId="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2" fontId="7" fillId="6" borderId="44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 shrinkToFit="1"/>
    </xf>
    <xf numFmtId="0" fontId="45" fillId="6" borderId="6" xfId="317" applyNumberFormat="1" applyFont="1" applyFill="1" applyBorder="1" applyAlignment="1">
      <alignment horizontal="center" vertical="center"/>
    </xf>
    <xf numFmtId="0" fontId="24" fillId="0" borderId="29" xfId="0" applyFont="1" applyBorder="1" applyProtection="1">
      <protection hidden="1"/>
    </xf>
    <xf numFmtId="0" fontId="24" fillId="6" borderId="32" xfId="0" applyFont="1" applyFill="1" applyBorder="1" applyAlignment="1" applyProtection="1">
      <alignment horizontal="center" vertical="center"/>
      <protection hidden="1"/>
    </xf>
    <xf numFmtId="0" fontId="24" fillId="0" borderId="32" xfId="0" applyFont="1" applyBorder="1" applyAlignment="1" applyProtection="1">
      <alignment horizontal="center" vertical="center"/>
      <protection hidden="1"/>
    </xf>
    <xf numFmtId="165" fontId="14" fillId="6" borderId="10" xfId="0" applyNumberFormat="1" applyFont="1" applyFill="1" applyBorder="1" applyAlignment="1">
      <alignment horizontal="center" vertical="center"/>
    </xf>
    <xf numFmtId="0" fontId="14" fillId="6" borderId="0" xfId="0" applyFont="1" applyFill="1" applyAlignment="1">
      <alignment horizontal="left" vertical="center" indent="1"/>
    </xf>
    <xf numFmtId="0" fontId="14" fillId="6" borderId="0" xfId="0" applyFont="1" applyFill="1" applyAlignment="1">
      <alignment horizontal="center" vertical="center" wrapText="1"/>
    </xf>
    <xf numFmtId="2" fontId="14" fillId="6" borderId="0" xfId="0" applyNumberFormat="1" applyFont="1" applyFill="1" applyAlignment="1">
      <alignment horizontal="center" vertical="center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14" fillId="6" borderId="20" xfId="0" applyFont="1" applyFill="1" applyBorder="1" applyAlignment="1" applyProtection="1">
      <alignment horizontal="center" vertical="center"/>
      <protection locked="0"/>
    </xf>
    <xf numFmtId="165" fontId="14" fillId="6" borderId="0" xfId="0" applyNumberFormat="1" applyFont="1" applyFill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 textRotation="90"/>
    </xf>
    <xf numFmtId="0" fontId="19" fillId="6" borderId="4" xfId="0" applyFont="1" applyFill="1" applyBorder="1" applyAlignment="1">
      <alignment horizontal="center" vertical="center" textRotation="90"/>
    </xf>
    <xf numFmtId="0" fontId="12" fillId="6" borderId="4" xfId="0" applyFont="1" applyFill="1" applyBorder="1" applyAlignment="1">
      <alignment horizontal="center" vertical="center" textRotation="90"/>
    </xf>
    <xf numFmtId="0" fontId="19" fillId="6" borderId="10" xfId="0" applyFont="1" applyFill="1" applyBorder="1" applyAlignment="1">
      <alignment horizontal="center" vertical="center" textRotation="90"/>
    </xf>
    <xf numFmtId="0" fontId="19" fillId="6" borderId="8" xfId="0" applyFont="1" applyFill="1" applyBorder="1" applyAlignment="1">
      <alignment horizontal="center" vertical="center" textRotation="90"/>
    </xf>
    <xf numFmtId="0" fontId="7" fillId="6" borderId="10" xfId="0" applyFont="1" applyFill="1" applyBorder="1" applyAlignment="1">
      <alignment horizontal="center" vertical="center" textRotation="90"/>
    </xf>
    <xf numFmtId="0" fontId="7" fillId="6" borderId="4" xfId="0" applyFont="1" applyFill="1" applyBorder="1" applyAlignment="1">
      <alignment horizontal="center" vertical="center" textRotation="90"/>
    </xf>
    <xf numFmtId="0" fontId="0" fillId="6" borderId="0" xfId="0" applyFill="1" applyAlignment="1">
      <alignment vertical="center" textRotation="90"/>
    </xf>
    <xf numFmtId="0" fontId="9" fillId="6" borderId="0" xfId="0" applyFont="1" applyFill="1" applyAlignment="1">
      <alignment horizontal="center" vertical="center" textRotation="90"/>
    </xf>
    <xf numFmtId="0" fontId="19" fillId="6" borderId="12" xfId="0" applyFont="1" applyFill="1" applyBorder="1" applyAlignment="1">
      <alignment horizontal="center" vertical="center" textRotation="90"/>
    </xf>
    <xf numFmtId="0" fontId="7" fillId="6" borderId="8" xfId="0" applyFont="1" applyFill="1" applyBorder="1" applyAlignment="1">
      <alignment horizontal="center" vertical="center" textRotation="90"/>
    </xf>
    <xf numFmtId="0" fontId="19" fillId="6" borderId="45" xfId="0" applyFont="1" applyFill="1" applyBorder="1" applyAlignment="1">
      <alignment horizontal="center" vertical="center" textRotation="90"/>
    </xf>
    <xf numFmtId="0" fontId="19" fillId="6" borderId="46" xfId="0" applyFont="1" applyFill="1" applyBorder="1" applyAlignment="1">
      <alignment horizontal="center" vertical="center" textRotation="90"/>
    </xf>
    <xf numFmtId="0" fontId="14" fillId="6" borderId="45" xfId="0" applyFont="1" applyFill="1" applyBorder="1" applyAlignment="1">
      <alignment horizontal="center" vertical="center" textRotation="90"/>
    </xf>
    <xf numFmtId="0" fontId="71" fillId="6" borderId="12" xfId="0" applyFont="1" applyFill="1" applyBorder="1" applyAlignment="1">
      <alignment horizontal="center" vertical="center" textRotation="90"/>
    </xf>
    <xf numFmtId="0" fontId="70" fillId="0" borderId="12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6" borderId="0" xfId="0" applyFont="1" applyFill="1" applyAlignment="1">
      <alignment horizontal="center" vertical="center" wrapText="1"/>
    </xf>
    <xf numFmtId="0" fontId="7" fillId="6" borderId="45" xfId="0" applyFont="1" applyFill="1" applyBorder="1" applyAlignment="1">
      <alignment horizontal="center" vertical="center" textRotation="90"/>
    </xf>
    <xf numFmtId="0" fontId="0" fillId="0" borderId="0" xfId="0" applyAlignment="1">
      <alignment horizontal="right" vertical="center"/>
    </xf>
    <xf numFmtId="44" fontId="10" fillId="20" borderId="5" xfId="0" applyNumberFormat="1" applyFont="1" applyFill="1" applyBorder="1" applyAlignment="1">
      <alignment horizontal="right" vertical="center"/>
    </xf>
    <xf numFmtId="0" fontId="0" fillId="20" borderId="3" xfId="0" applyFill="1" applyBorder="1" applyAlignment="1">
      <alignment horizontal="right" vertical="center"/>
    </xf>
    <xf numFmtId="44" fontId="0" fillId="20" borderId="0" xfId="691" applyFont="1" applyFill="1" applyAlignment="1">
      <alignment horizontal="right" vertical="center"/>
    </xf>
    <xf numFmtId="44" fontId="0" fillId="20" borderId="3" xfId="691" applyFont="1" applyFill="1" applyBorder="1" applyAlignment="1">
      <alignment horizontal="right" vertical="center"/>
    </xf>
    <xf numFmtId="0" fontId="73" fillId="3" borderId="3" xfId="0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/>
    </xf>
    <xf numFmtId="0" fontId="66" fillId="4" borderId="3" xfId="0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horizontal="center" vertical="center" wrapText="1"/>
    </xf>
    <xf numFmtId="0" fontId="66" fillId="9" borderId="3" xfId="0" applyFont="1" applyFill="1" applyBorder="1" applyAlignment="1">
      <alignment horizontal="center" vertical="center" wrapText="1"/>
    </xf>
    <xf numFmtId="0" fontId="66" fillId="14" borderId="3" xfId="0" applyFont="1" applyFill="1" applyBorder="1" applyAlignment="1">
      <alignment horizontal="center" vertical="center" wrapText="1"/>
    </xf>
    <xf numFmtId="0" fontId="68" fillId="11" borderId="3" xfId="0" applyFont="1" applyFill="1" applyBorder="1" applyAlignment="1">
      <alignment horizontal="center" vertical="center" wrapText="1"/>
    </xf>
    <xf numFmtId="0" fontId="68" fillId="15" borderId="3" xfId="0" applyFont="1" applyFill="1" applyBorder="1" applyAlignment="1">
      <alignment horizontal="center" vertical="center" wrapText="1"/>
    </xf>
    <xf numFmtId="0" fontId="68" fillId="12" borderId="3" xfId="0" applyFont="1" applyFill="1" applyBorder="1" applyAlignment="1">
      <alignment horizontal="center" vertical="center" wrapText="1"/>
    </xf>
    <xf numFmtId="0" fontId="67" fillId="13" borderId="3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right" vertical="center"/>
    </xf>
    <xf numFmtId="0" fontId="12" fillId="0" borderId="53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166" fontId="12" fillId="0" borderId="0" xfId="0" applyNumberFormat="1" applyFont="1" applyAlignment="1">
      <alignment horizontal="center" vertical="center"/>
    </xf>
    <xf numFmtId="0" fontId="12" fillId="0" borderId="3" xfId="0" applyFont="1" applyBorder="1" applyAlignment="1">
      <alignment horizontal="right"/>
    </xf>
    <xf numFmtId="2" fontId="12" fillId="0" borderId="3" xfId="0" applyNumberFormat="1" applyFont="1" applyBorder="1" applyAlignment="1">
      <alignment horizontal="center" vertical="center"/>
    </xf>
    <xf numFmtId="0" fontId="36" fillId="0" borderId="8" xfId="0" applyFont="1" applyBorder="1"/>
    <xf numFmtId="0" fontId="12" fillId="0" borderId="2" xfId="0" applyFont="1" applyBorder="1" applyAlignment="1">
      <alignment horizontal="right"/>
    </xf>
    <xf numFmtId="164" fontId="12" fillId="0" borderId="2" xfId="0" applyNumberFormat="1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top"/>
    </xf>
    <xf numFmtId="0" fontId="36" fillId="0" borderId="10" xfId="0" applyFont="1" applyBorder="1"/>
    <xf numFmtId="0" fontId="36" fillId="0" borderId="28" xfId="0" applyFont="1" applyBorder="1" applyAlignment="1">
      <alignment horizontal="center" vertical="top"/>
    </xf>
    <xf numFmtId="0" fontId="36" fillId="0" borderId="4" xfId="0" applyFont="1" applyBorder="1"/>
    <xf numFmtId="0" fontId="36" fillId="0" borderId="27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 shrinkToFit="1"/>
    </xf>
    <xf numFmtId="0" fontId="59" fillId="0" borderId="6" xfId="317" applyNumberFormat="1" applyFont="1" applyBorder="1" applyAlignment="1">
      <alignment horizontal="center" vertical="center" wrapText="1"/>
    </xf>
    <xf numFmtId="0" fontId="45" fillId="0" borderId="0" xfId="0" applyFont="1"/>
    <xf numFmtId="0" fontId="58" fillId="0" borderId="3" xfId="0" applyFont="1" applyBorder="1" applyAlignment="1">
      <alignment horizontal="center" vertical="center"/>
    </xf>
    <xf numFmtId="2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78" fillId="0" borderId="0" xfId="0" applyFont="1"/>
    <xf numFmtId="0" fontId="77" fillId="0" borderId="5" xfId="0" applyFont="1" applyBorder="1" applyAlignment="1">
      <alignment horizontal="center" vertical="center"/>
    </xf>
    <xf numFmtId="0" fontId="79" fillId="6" borderId="0" xfId="0" applyFont="1" applyFill="1" applyAlignment="1">
      <alignment horizontal="center" vertical="center"/>
    </xf>
    <xf numFmtId="0" fontId="28" fillId="21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79" fillId="6" borderId="3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2" borderId="3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80" fillId="6" borderId="0" xfId="0" applyFont="1" applyFill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81" fillId="0" borderId="0" xfId="0" applyFont="1" applyAlignment="1">
      <alignment textRotation="90"/>
    </xf>
    <xf numFmtId="0" fontId="82" fillId="0" borderId="0" xfId="0" applyFont="1" applyAlignment="1">
      <alignment textRotation="90"/>
    </xf>
    <xf numFmtId="0" fontId="83" fillId="0" borderId="5" xfId="0" applyFont="1" applyBorder="1" applyAlignment="1">
      <alignment horizontal="center" vertical="center" textRotation="90"/>
    </xf>
    <xf numFmtId="0" fontId="82" fillId="6" borderId="0" xfId="0" applyFont="1" applyFill="1" applyAlignment="1">
      <alignment horizontal="center" vertical="center" textRotation="90"/>
    </xf>
    <xf numFmtId="0" fontId="82" fillId="21" borderId="2" xfId="0" applyFont="1" applyFill="1" applyBorder="1" applyAlignment="1">
      <alignment horizontal="center" vertical="center" textRotation="90"/>
    </xf>
    <xf numFmtId="0" fontId="82" fillId="6" borderId="3" xfId="0" applyFont="1" applyFill="1" applyBorder="1" applyAlignment="1">
      <alignment horizontal="center" vertical="center" textRotation="90"/>
    </xf>
    <xf numFmtId="0" fontId="82" fillId="2" borderId="2" xfId="0" applyFont="1" applyFill="1" applyBorder="1" applyAlignment="1">
      <alignment horizontal="center" vertical="center" textRotation="90"/>
    </xf>
    <xf numFmtId="0" fontId="82" fillId="0" borderId="0" xfId="0" applyFont="1" applyAlignment="1">
      <alignment horizontal="center" vertical="center" textRotation="90"/>
    </xf>
    <xf numFmtId="0" fontId="82" fillId="2" borderId="0" xfId="0" applyFont="1" applyFill="1" applyAlignment="1">
      <alignment horizontal="center" vertical="center" textRotation="90"/>
    </xf>
    <xf numFmtId="0" fontId="82" fillId="0" borderId="3" xfId="0" applyFont="1" applyBorder="1" applyAlignment="1">
      <alignment horizontal="center" vertical="center" textRotation="90"/>
    </xf>
    <xf numFmtId="0" fontId="82" fillId="2" borderId="3" xfId="0" applyFont="1" applyFill="1" applyBorder="1" applyAlignment="1">
      <alignment horizontal="center" vertical="center" textRotation="90"/>
    </xf>
    <xf numFmtId="0" fontId="82" fillId="6" borderId="2" xfId="0" applyFont="1" applyFill="1" applyBorder="1" applyAlignment="1">
      <alignment horizontal="center" vertical="center" textRotation="90"/>
    </xf>
    <xf numFmtId="0" fontId="82" fillId="0" borderId="2" xfId="0" applyFont="1" applyBorder="1" applyAlignment="1">
      <alignment horizontal="center" vertical="center" textRotation="90"/>
    </xf>
    <xf numFmtId="0" fontId="81" fillId="2" borderId="0" xfId="0" applyFont="1" applyFill="1" applyAlignment="1">
      <alignment horizontal="center" vertical="center" textRotation="90" wrapText="1"/>
    </xf>
    <xf numFmtId="0" fontId="82" fillId="0" borderId="5" xfId="0" applyFont="1" applyBorder="1" applyAlignment="1">
      <alignment horizontal="center" vertical="center" textRotation="90"/>
    </xf>
    <xf numFmtId="0" fontId="0" fillId="0" borderId="44" xfId="317" applyNumberFormat="1" applyFont="1" applyBorder="1" applyAlignment="1">
      <alignment horizontal="center" vertical="center"/>
    </xf>
    <xf numFmtId="0" fontId="0" fillId="0" borderId="56" xfId="317" applyNumberFormat="1" applyFont="1" applyBorder="1" applyAlignment="1">
      <alignment horizontal="center" vertical="center"/>
    </xf>
    <xf numFmtId="0" fontId="58" fillId="0" borderId="38" xfId="317" applyNumberFormat="1" applyFont="1" applyBorder="1" applyAlignment="1">
      <alignment horizontal="left" vertical="center"/>
    </xf>
    <xf numFmtId="0" fontId="45" fillId="0" borderId="15" xfId="317" applyNumberFormat="1" applyFont="1" applyBorder="1" applyAlignment="1">
      <alignment vertical="center"/>
    </xf>
    <xf numFmtId="0" fontId="41" fillId="0" borderId="0" xfId="317" applyNumberFormat="1" applyFont="1" applyAlignment="1">
      <alignment horizontal="left" vertical="center"/>
    </xf>
    <xf numFmtId="0" fontId="45" fillId="0" borderId="0" xfId="317" applyNumberFormat="1" applyFont="1" applyAlignment="1">
      <alignment horizontal="center" vertical="center"/>
    </xf>
    <xf numFmtId="0" fontId="45" fillId="6" borderId="0" xfId="317" applyNumberFormat="1" applyFont="1" applyFill="1" applyAlignment="1">
      <alignment horizontal="center" vertical="center"/>
    </xf>
    <xf numFmtId="0" fontId="84" fillId="0" borderId="0" xfId="317" applyNumberFormat="1" applyFont="1" applyAlignment="1">
      <alignment horizontal="right" vertical="center"/>
    </xf>
    <xf numFmtId="0" fontId="85" fillId="0" borderId="0" xfId="317" applyNumberFormat="1" applyFont="1" applyAlignment="1">
      <alignment horizontal="left" vertical="center"/>
    </xf>
    <xf numFmtId="0" fontId="85" fillId="0" borderId="0" xfId="317" applyNumberFormat="1" applyFont="1" applyAlignment="1">
      <alignment horizontal="center" vertical="center"/>
    </xf>
    <xf numFmtId="0" fontId="86" fillId="6" borderId="0" xfId="317" applyNumberFormat="1" applyFont="1" applyFill="1" applyAlignment="1">
      <alignment horizontal="center" vertical="center"/>
    </xf>
    <xf numFmtId="0" fontId="51" fillId="0" borderId="6" xfId="317" applyNumberFormat="1" applyFont="1" applyBorder="1" applyAlignment="1">
      <alignment horizontal="left" vertical="center"/>
    </xf>
    <xf numFmtId="0" fontId="29" fillId="0" borderId="6" xfId="317" applyNumberFormat="1" applyFont="1" applyBorder="1" applyAlignment="1">
      <alignment horizontal="center" vertical="center"/>
    </xf>
    <xf numFmtId="0" fontId="1" fillId="0" borderId="37" xfId="317" applyNumberFormat="1" applyFont="1" applyBorder="1" applyAlignment="1">
      <alignment horizontal="center" vertical="center" wrapText="1"/>
    </xf>
    <xf numFmtId="0" fontId="87" fillId="0" borderId="6" xfId="317" applyNumberFormat="1" applyFont="1" applyBorder="1" applyAlignment="1">
      <alignment horizontal="center" vertical="center"/>
    </xf>
    <xf numFmtId="0" fontId="88" fillId="0" borderId="6" xfId="317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59" fillId="0" borderId="0" xfId="0" applyFont="1" applyAlignment="1">
      <alignment wrapText="1"/>
    </xf>
    <xf numFmtId="0" fontId="32" fillId="0" borderId="14" xfId="0" applyFont="1" applyBorder="1" applyAlignment="1">
      <alignment horizontal="left" vertical="center"/>
    </xf>
    <xf numFmtId="0" fontId="0" fillId="0" borderId="14" xfId="0" applyBorder="1" applyAlignment="1">
      <alignment horizontal="center"/>
    </xf>
    <xf numFmtId="0" fontId="17" fillId="20" borderId="12" xfId="0" applyFont="1" applyFill="1" applyBorder="1" applyAlignment="1" applyProtection="1">
      <alignment horizontal="center" vertical="center" wrapText="1"/>
      <protection locked="0"/>
    </xf>
    <xf numFmtId="0" fontId="17" fillId="20" borderId="5" xfId="0" applyFont="1" applyFill="1" applyBorder="1" applyAlignment="1" applyProtection="1">
      <alignment horizontal="center" vertical="center" wrapText="1"/>
      <protection locked="0"/>
    </xf>
    <xf numFmtId="0" fontId="17" fillId="20" borderId="13" xfId="0" applyFont="1" applyFill="1" applyBorder="1" applyAlignment="1" applyProtection="1">
      <alignment horizontal="center" vertical="center" wrapText="1"/>
      <protection locked="0"/>
    </xf>
    <xf numFmtId="0" fontId="0" fillId="20" borderId="8" xfId="0" applyFill="1" applyBorder="1" applyAlignment="1" applyProtection="1">
      <alignment horizontal="center" vertical="center" wrapText="1"/>
      <protection locked="0"/>
    </xf>
    <xf numFmtId="0" fontId="0" fillId="20" borderId="2" xfId="0" applyFill="1" applyBorder="1" applyAlignment="1" applyProtection="1">
      <alignment horizontal="center" vertical="center" wrapText="1"/>
      <protection locked="0"/>
    </xf>
    <xf numFmtId="0" fontId="0" fillId="20" borderId="26" xfId="0" applyFill="1" applyBorder="1" applyAlignment="1" applyProtection="1">
      <alignment horizontal="center" vertical="center" wrapText="1"/>
      <protection locked="0"/>
    </xf>
    <xf numFmtId="0" fontId="0" fillId="20" borderId="10" xfId="0" applyFill="1" applyBorder="1" applyAlignment="1" applyProtection="1">
      <alignment horizontal="center" vertical="center" wrapText="1"/>
      <protection locked="0"/>
    </xf>
    <xf numFmtId="0" fontId="0" fillId="20" borderId="0" xfId="0" applyFill="1" applyAlignment="1" applyProtection="1">
      <alignment horizontal="center" vertical="center" wrapText="1"/>
      <protection locked="0"/>
    </xf>
    <xf numFmtId="0" fontId="0" fillId="20" borderId="28" xfId="0" applyFill="1" applyBorder="1" applyAlignment="1" applyProtection="1">
      <alignment horizontal="center" vertical="center" wrapText="1"/>
      <protection locked="0"/>
    </xf>
    <xf numFmtId="0" fontId="0" fillId="20" borderId="4" xfId="0" applyFill="1" applyBorder="1" applyAlignment="1" applyProtection="1">
      <alignment horizontal="center" vertical="center" wrapText="1"/>
      <protection locked="0"/>
    </xf>
    <xf numFmtId="0" fontId="0" fillId="20" borderId="3" xfId="0" applyFill="1" applyBorder="1" applyAlignment="1" applyProtection="1">
      <alignment horizontal="center" vertical="center" wrapText="1"/>
      <protection locked="0"/>
    </xf>
    <xf numFmtId="0" fontId="0" fillId="20" borderId="27" xfId="0" applyFill="1" applyBorder="1" applyAlignment="1" applyProtection="1">
      <alignment horizontal="center" vertical="center" wrapText="1"/>
      <protection locked="0"/>
    </xf>
    <xf numFmtId="0" fontId="58" fillId="0" borderId="14" xfId="317" applyNumberFormat="1" applyFont="1" applyBorder="1" applyAlignment="1">
      <alignment horizontal="right" vertical="center" wrapText="1"/>
    </xf>
    <xf numFmtId="14" fontId="0" fillId="0" borderId="0" xfId="317" applyNumberFormat="1" applyFont="1" applyAlignment="1">
      <alignment horizontal="center" vertical="center"/>
    </xf>
    <xf numFmtId="0" fontId="0" fillId="0" borderId="0" xfId="317" applyNumberFormat="1" applyFont="1" applyAlignment="1">
      <alignment horizontal="center" vertical="center"/>
    </xf>
    <xf numFmtId="0" fontId="0" fillId="0" borderId="14" xfId="317" applyNumberFormat="1" applyFont="1" applyBorder="1" applyAlignment="1">
      <alignment horizontal="center" vertical="center"/>
    </xf>
    <xf numFmtId="0" fontId="57" fillId="0" borderId="0" xfId="317" applyNumberFormat="1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30" fillId="0" borderId="30" xfId="317" applyNumberFormat="1" applyFont="1" applyBorder="1" applyAlignment="1">
      <alignment horizontal="center" vertical="center"/>
    </xf>
    <xf numFmtId="0" fontId="30" fillId="0" borderId="25" xfId="317" applyNumberFormat="1" applyFont="1" applyBorder="1" applyAlignment="1">
      <alignment horizontal="center" vertical="center"/>
    </xf>
    <xf numFmtId="0" fontId="29" fillId="0" borderId="30" xfId="317" applyNumberFormat="1" applyFont="1" applyBorder="1" applyAlignment="1">
      <alignment horizontal="center" vertical="center"/>
    </xf>
    <xf numFmtId="0" fontId="29" fillId="0" borderId="43" xfId="317" applyNumberFormat="1" applyFont="1" applyBorder="1" applyAlignment="1">
      <alignment horizontal="center" vertical="center"/>
    </xf>
    <xf numFmtId="0" fontId="42" fillId="6" borderId="14" xfId="317" applyNumberFormat="1" applyFont="1" applyFill="1" applyBorder="1" applyAlignment="1">
      <alignment horizontal="center" vertical="center"/>
    </xf>
    <xf numFmtId="0" fontId="30" fillId="0" borderId="14" xfId="317" applyNumberFormat="1" applyFont="1" applyBorder="1" applyAlignment="1">
      <alignment horizontal="left" vertical="center"/>
    </xf>
    <xf numFmtId="0" fontId="45" fillId="0" borderId="15" xfId="317" applyNumberFormat="1" applyFont="1" applyBorder="1" applyAlignment="1">
      <alignment horizontal="left" vertical="center"/>
    </xf>
    <xf numFmtId="0" fontId="45" fillId="0" borderId="0" xfId="317" applyNumberFormat="1" applyFont="1" applyAlignment="1">
      <alignment horizontal="left" vertical="center"/>
    </xf>
    <xf numFmtId="0" fontId="45" fillId="0" borderId="44" xfId="317" applyNumberFormat="1" applyFont="1" applyBorder="1" applyAlignment="1">
      <alignment horizontal="left" vertical="center"/>
    </xf>
    <xf numFmtId="0" fontId="0" fillId="0" borderId="15" xfId="317" applyNumberFormat="1" applyFont="1" applyBorder="1" applyAlignment="1">
      <alignment horizontal="center" vertical="center"/>
    </xf>
    <xf numFmtId="0" fontId="0" fillId="0" borderId="44" xfId="317" applyNumberFormat="1" applyFont="1" applyBorder="1" applyAlignment="1">
      <alignment horizontal="center" vertical="center"/>
    </xf>
    <xf numFmtId="0" fontId="37" fillId="6" borderId="34" xfId="317" applyNumberFormat="1" applyFont="1" applyFill="1" applyBorder="1" applyAlignment="1">
      <alignment horizontal="center" vertical="center" wrapText="1"/>
    </xf>
    <xf numFmtId="0" fontId="37" fillId="6" borderId="23" xfId="317" applyNumberFormat="1" applyFont="1" applyFill="1" applyBorder="1" applyAlignment="1">
      <alignment horizontal="center" vertical="center" wrapText="1"/>
    </xf>
    <xf numFmtId="0" fontId="37" fillId="6" borderId="55" xfId="317" applyNumberFormat="1" applyFont="1" applyFill="1" applyBorder="1" applyAlignment="1">
      <alignment horizontal="center" vertical="center" wrapText="1"/>
    </xf>
    <xf numFmtId="14" fontId="45" fillId="0" borderId="14" xfId="317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62" fillId="0" borderId="30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62" fillId="0" borderId="43" xfId="0" applyFont="1" applyBorder="1" applyAlignment="1">
      <alignment horizontal="center" vertical="center"/>
    </xf>
    <xf numFmtId="16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3" xfId="0" applyBorder="1" applyAlignment="1">
      <alignment horizontal="center"/>
    </xf>
    <xf numFmtId="0" fontId="43" fillId="0" borderId="0" xfId="0" applyFont="1"/>
    <xf numFmtId="0" fontId="43" fillId="0" borderId="14" xfId="0" applyFont="1" applyBorder="1"/>
    <xf numFmtId="0" fontId="44" fillId="0" borderId="0" xfId="0" applyFont="1"/>
    <xf numFmtId="0" fontId="44" fillId="0" borderId="14" xfId="0" applyFont="1" applyBorder="1"/>
  </cellXfs>
  <cellStyles count="703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4" builtinId="9" hidden="1"/>
    <cellStyle name="Besuchter Hyperlink" xfId="496" builtinId="9" hidden="1"/>
    <cellStyle name="Besuchter Hyperlink" xfId="498" builtinId="9" hidden="1"/>
    <cellStyle name="Besuchter Hyperlink" xfId="500" builtinId="9" hidden="1"/>
    <cellStyle name="Besuchter Hyperlink" xfId="502" builtinId="9" hidden="1"/>
    <cellStyle name="Besuchter Hyperlink" xfId="504" builtinId="9" hidden="1"/>
    <cellStyle name="Besuchter Hyperlink" xfId="506" builtinId="9" hidden="1"/>
    <cellStyle name="Besuchter Hyperlink" xfId="508" builtinId="9" hidden="1"/>
    <cellStyle name="Besuchter Hyperlink" xfId="510" builtinId="9" hidden="1"/>
    <cellStyle name="Besuchter Hyperlink" xfId="512" builtinId="9" hidden="1"/>
    <cellStyle name="Besuchter Hyperlink" xfId="514" builtinId="9" hidden="1"/>
    <cellStyle name="Besuchter Hyperlink" xfId="516" builtinId="9" hidden="1"/>
    <cellStyle name="Besuchter Hyperlink" xfId="518" builtinId="9" hidden="1"/>
    <cellStyle name="Besuchter Hyperlink" xfId="520" builtinId="9" hidden="1"/>
    <cellStyle name="Besuchter Hyperlink" xfId="522" builtinId="9" hidden="1"/>
    <cellStyle name="Besuchter Hyperlink" xfId="524" builtinId="9" hidden="1"/>
    <cellStyle name="Besuchter Hyperlink" xfId="526" builtinId="9" hidden="1"/>
    <cellStyle name="Besuchter Hyperlink" xfId="528" builtinId="9" hidden="1"/>
    <cellStyle name="Besuchter Hyperlink" xfId="530" builtinId="9" hidden="1"/>
    <cellStyle name="Besuchter Hyperlink" xfId="532" builtinId="9" hidden="1"/>
    <cellStyle name="Besuchter Hyperlink" xfId="534" builtinId="9" hidden="1"/>
    <cellStyle name="Besuchter Hyperlink" xfId="536" builtinId="9" hidden="1"/>
    <cellStyle name="Besuchter Hyperlink" xfId="538" builtinId="9" hidden="1"/>
    <cellStyle name="Besuchter Hyperlink" xfId="540" builtinId="9" hidden="1"/>
    <cellStyle name="Besuchter Hyperlink" xfId="542" builtinId="9" hidden="1"/>
    <cellStyle name="Besuchter Hyperlink" xfId="544" builtinId="9" hidden="1"/>
    <cellStyle name="Besuchter Hyperlink" xfId="546" builtinId="9" hidden="1"/>
    <cellStyle name="Besuchter Hyperlink" xfId="548" builtinId="9" hidden="1"/>
    <cellStyle name="Besuchter Hyperlink" xfId="550" builtinId="9" hidden="1"/>
    <cellStyle name="Besuchter Hyperlink" xfId="552" builtinId="9" hidden="1"/>
    <cellStyle name="Besuchter Hyperlink" xfId="554" builtinId="9" hidden="1"/>
    <cellStyle name="Besuchter Hyperlink" xfId="556" builtinId="9" hidden="1"/>
    <cellStyle name="Besuchter Hyperlink" xfId="558" builtinId="9" hidden="1"/>
    <cellStyle name="Besuchter Hyperlink" xfId="560" builtinId="9" hidden="1"/>
    <cellStyle name="Besuchter Hyperlink" xfId="562" builtinId="9" hidden="1"/>
    <cellStyle name="Besuchter Hyperlink" xfId="564" builtinId="9" hidden="1"/>
    <cellStyle name="Besuchter Hyperlink" xfId="566" builtinId="9" hidden="1"/>
    <cellStyle name="Besuchter Hyperlink" xfId="568" builtinId="9" hidden="1"/>
    <cellStyle name="Besuchter Hyperlink" xfId="570" builtinId="9" hidden="1"/>
    <cellStyle name="Besuchter Hyperlink" xfId="572" builtinId="9" hidden="1"/>
    <cellStyle name="Besuchter Hyperlink" xfId="574" builtinId="9" hidden="1"/>
    <cellStyle name="Besuchter Hyperlink" xfId="576" builtinId="9" hidden="1"/>
    <cellStyle name="Besuchter Hyperlink" xfId="578" builtinId="9" hidden="1"/>
    <cellStyle name="Besuchter Hyperlink" xfId="580" builtinId="9" hidden="1"/>
    <cellStyle name="Besuchter Hyperlink" xfId="582" builtinId="9" hidden="1"/>
    <cellStyle name="Besuchter Hyperlink" xfId="584" builtinId="9" hidden="1"/>
    <cellStyle name="Besuchter Hyperlink" xfId="586" builtinId="9" hidden="1"/>
    <cellStyle name="Besuchter Hyperlink" xfId="588" builtinId="9" hidden="1"/>
    <cellStyle name="Besuchter Hyperlink" xfId="590" builtinId="9" hidden="1"/>
    <cellStyle name="Besuchter Hyperlink" xfId="592" builtinId="9" hidden="1"/>
    <cellStyle name="Besuchter Hyperlink" xfId="594" builtinId="9" hidden="1"/>
    <cellStyle name="Besuchter Hyperlink" xfId="596" builtinId="9" hidden="1"/>
    <cellStyle name="Besuchter Hyperlink" xfId="598" builtinId="9" hidden="1"/>
    <cellStyle name="Besuchter Hyperlink" xfId="600" builtinId="9" hidden="1"/>
    <cellStyle name="Besuchter Hyperlink" xfId="602" builtinId="9" hidden="1"/>
    <cellStyle name="Besuchter Hyperlink" xfId="604" builtinId="9" hidden="1"/>
    <cellStyle name="Besuchter Hyperlink" xfId="606" builtinId="9" hidden="1"/>
    <cellStyle name="Besuchter Hyperlink" xfId="608" builtinId="9" hidden="1"/>
    <cellStyle name="Besuchter Hyperlink" xfId="610" builtinId="9" hidden="1"/>
    <cellStyle name="Besuchter Hyperlink" xfId="612" builtinId="9" hidden="1"/>
    <cellStyle name="Besuchter Hyperlink" xfId="614" builtinId="9" hidden="1"/>
    <cellStyle name="Besuchter Hyperlink" xfId="616" builtinId="9" hidden="1"/>
    <cellStyle name="Besuchter Hyperlink" xfId="618" builtinId="9" hidden="1"/>
    <cellStyle name="Besuchter Hyperlink" xfId="620" builtinId="9" hidden="1"/>
    <cellStyle name="Besuchter Hyperlink" xfId="622" builtinId="9" hidden="1"/>
    <cellStyle name="Besuchter Hyperlink" xfId="624" builtinId="9" hidden="1"/>
    <cellStyle name="Besuchter Hyperlink" xfId="626" builtinId="9" hidden="1"/>
    <cellStyle name="Besuchter Hyperlink" xfId="628" builtinId="9" hidden="1"/>
    <cellStyle name="Besuchter Hyperlink" xfId="630" builtinId="9" hidden="1"/>
    <cellStyle name="Besuchter Hyperlink" xfId="632" builtinId="9" hidden="1"/>
    <cellStyle name="Besuchter Hyperlink" xfId="634" builtinId="9" hidden="1"/>
    <cellStyle name="Besuchter Hyperlink" xfId="636" builtinId="9" hidden="1"/>
    <cellStyle name="Besuchter Hyperlink" xfId="638" builtinId="9" hidden="1"/>
    <cellStyle name="Besuchter Hyperlink" xfId="640" builtinId="9" hidden="1"/>
    <cellStyle name="Besuchter Hyperlink" xfId="642" builtinId="9" hidden="1"/>
    <cellStyle name="Besuchter Hyperlink" xfId="644" builtinId="9" hidden="1"/>
    <cellStyle name="Besuchter Hyperlink" xfId="646" builtinId="9" hidden="1"/>
    <cellStyle name="Besuchter Hyperlink" xfId="648" builtinId="9" hidden="1"/>
    <cellStyle name="Besuchter Hyperlink" xfId="650" builtinId="9" hidden="1"/>
    <cellStyle name="Besuchter Hyperlink" xfId="652" builtinId="9" hidden="1"/>
    <cellStyle name="Besuchter Hyperlink" xfId="654" builtinId="9" hidden="1"/>
    <cellStyle name="Besuchter Hyperlink" xfId="656" builtinId="9" hidden="1"/>
    <cellStyle name="Besuchter Hyperlink" xfId="658" builtinId="9" hidden="1"/>
    <cellStyle name="Besuchter Hyperlink" xfId="660" builtinId="9" hidden="1"/>
    <cellStyle name="Besuchter Hyperlink" xfId="662" builtinId="9" hidden="1"/>
    <cellStyle name="Besuchter Hyperlink" xfId="664" builtinId="9" hidden="1"/>
    <cellStyle name="Besuchter Hyperlink" xfId="666" builtinId="9" hidden="1"/>
    <cellStyle name="Besuchter Hyperlink" xfId="668" builtinId="9" hidden="1"/>
    <cellStyle name="Besuchter Hyperlink" xfId="670" builtinId="9" hidden="1"/>
    <cellStyle name="Besuchter Hyperlink" xfId="672" builtinId="9" hidden="1"/>
    <cellStyle name="Besuchter Hyperlink" xfId="674" builtinId="9" hidden="1"/>
    <cellStyle name="Besuchter Hyperlink" xfId="676" builtinId="9" hidden="1"/>
    <cellStyle name="Besuchter Hyperlink" xfId="678" builtinId="9" hidden="1"/>
    <cellStyle name="Besuchter Hyperlink" xfId="680" builtinId="9" hidden="1"/>
    <cellStyle name="Besuchter Hyperlink" xfId="682" builtinId="9" hidden="1"/>
    <cellStyle name="Besuchter Hyperlink" xfId="684" builtinId="9" hidden="1"/>
    <cellStyle name="Besuchter Hyperlink" xfId="686" builtinId="9" hidden="1"/>
    <cellStyle name="Besuchter Hyperlink" xfId="688" builtinId="9" hidden="1"/>
    <cellStyle name="Besuchter Hyperlink" xfId="690" builtinId="9" hidden="1"/>
    <cellStyle name="Besuchter Hyperlink" xfId="694" builtinId="9" hidden="1"/>
    <cellStyle name="Besuchter Hyperlink" xfId="696" builtinId="9" hidden="1"/>
    <cellStyle name="Besuchter Hyperlink" xfId="698" builtinId="9" hidden="1"/>
    <cellStyle name="Besuchter Hyperlink" xfId="700" builtinId="9" hidden="1"/>
    <cellStyle name="Besuchter Hyperlink" xfId="702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 hidden="1"/>
    <cellStyle name="Link" xfId="547" builtinId="8" hidden="1"/>
    <cellStyle name="Link" xfId="549" builtinId="8" hidden="1"/>
    <cellStyle name="Link" xfId="551" builtinId="8" hidden="1"/>
    <cellStyle name="Link" xfId="553" builtinId="8" hidden="1"/>
    <cellStyle name="Link" xfId="555" builtinId="8" hidden="1"/>
    <cellStyle name="Link" xfId="557" builtinId="8" hidden="1"/>
    <cellStyle name="Link" xfId="559" builtinId="8" hidden="1"/>
    <cellStyle name="Link" xfId="561" builtinId="8" hidden="1"/>
    <cellStyle name="Link" xfId="563" builtinId="8" hidden="1"/>
    <cellStyle name="Link" xfId="565" builtinId="8" hidden="1"/>
    <cellStyle name="Link" xfId="567" builtinId="8" hidden="1"/>
    <cellStyle name="Link" xfId="569" builtinId="8" hidden="1"/>
    <cellStyle name="Link" xfId="571" builtinId="8" hidden="1"/>
    <cellStyle name="Link" xfId="573" builtinId="8" hidden="1"/>
    <cellStyle name="Link" xfId="575" builtinId="8" hidden="1"/>
    <cellStyle name="Link" xfId="577" builtinId="8" hidden="1"/>
    <cellStyle name="Link" xfId="579" builtinId="8" hidden="1"/>
    <cellStyle name="Link" xfId="581" builtinId="8" hidden="1"/>
    <cellStyle name="Link" xfId="583" builtinId="8" hidden="1"/>
    <cellStyle name="Link" xfId="585" builtinId="8" hidden="1"/>
    <cellStyle name="Link" xfId="587" builtinId="8" hidden="1"/>
    <cellStyle name="Link" xfId="589" builtinId="8" hidden="1"/>
    <cellStyle name="Link" xfId="591" builtinId="8" hidden="1"/>
    <cellStyle name="Link" xfId="593" builtinId="8" hidden="1"/>
    <cellStyle name="Link" xfId="595" builtinId="8" hidden="1"/>
    <cellStyle name="Link" xfId="597" builtinId="8" hidden="1"/>
    <cellStyle name="Link" xfId="599" builtinId="8" hidden="1"/>
    <cellStyle name="Link" xfId="601" builtinId="8" hidden="1"/>
    <cellStyle name="Link" xfId="603" builtinId="8" hidden="1"/>
    <cellStyle name="Link" xfId="605" builtinId="8" hidden="1"/>
    <cellStyle name="Link" xfId="607" builtinId="8" hidden="1"/>
    <cellStyle name="Link" xfId="609" builtinId="8" hidden="1"/>
    <cellStyle name="Link" xfId="611" builtinId="8" hidden="1"/>
    <cellStyle name="Link" xfId="613" builtinId="8" hidden="1"/>
    <cellStyle name="Link" xfId="615" builtinId="8" hidden="1"/>
    <cellStyle name="Link" xfId="617" builtinId="8" hidden="1"/>
    <cellStyle name="Link" xfId="619" builtinId="8" hidden="1"/>
    <cellStyle name="Link" xfId="621" builtinId="8" hidden="1"/>
    <cellStyle name="Link" xfId="623" builtinId="8" hidden="1"/>
    <cellStyle name="Link" xfId="625" builtinId="8" hidden="1"/>
    <cellStyle name="Link" xfId="627" builtinId="8" hidden="1"/>
    <cellStyle name="Link" xfId="629" builtinId="8" hidden="1"/>
    <cellStyle name="Link" xfId="631" builtinId="8" hidden="1"/>
    <cellStyle name="Link" xfId="633" builtinId="8" hidden="1"/>
    <cellStyle name="Link" xfId="635" builtinId="8" hidden="1"/>
    <cellStyle name="Link" xfId="637" builtinId="8" hidden="1"/>
    <cellStyle name="Link" xfId="639" builtinId="8" hidden="1"/>
    <cellStyle name="Link" xfId="641" builtinId="8" hidden="1"/>
    <cellStyle name="Link" xfId="643" builtinId="8" hidden="1"/>
    <cellStyle name="Link" xfId="645" builtinId="8" hidden="1"/>
    <cellStyle name="Link" xfId="647" builtinId="8" hidden="1"/>
    <cellStyle name="Link" xfId="649" builtinId="8" hidden="1"/>
    <cellStyle name="Link" xfId="651" builtinId="8" hidden="1"/>
    <cellStyle name="Link" xfId="653" builtinId="8" hidden="1"/>
    <cellStyle name="Link" xfId="655" builtinId="8" hidden="1"/>
    <cellStyle name="Link" xfId="657" builtinId="8" hidden="1"/>
    <cellStyle name="Link" xfId="659" builtinId="8" hidden="1"/>
    <cellStyle name="Link" xfId="661" builtinId="8" hidden="1"/>
    <cellStyle name="Link" xfId="663" builtinId="8" hidden="1"/>
    <cellStyle name="Link" xfId="665" builtinId="8" hidden="1"/>
    <cellStyle name="Link" xfId="667" builtinId="8" hidden="1"/>
    <cellStyle name="Link" xfId="669" builtinId="8" hidden="1"/>
    <cellStyle name="Link" xfId="671" builtinId="8" hidden="1"/>
    <cellStyle name="Link" xfId="673" builtinId="8" hidden="1"/>
    <cellStyle name="Link" xfId="675" builtinId="8" hidden="1"/>
    <cellStyle name="Link" xfId="677" builtinId="8" hidden="1"/>
    <cellStyle name="Link" xfId="679" builtinId="8" hidden="1"/>
    <cellStyle name="Link" xfId="681" builtinId="8" hidden="1"/>
    <cellStyle name="Link" xfId="683" builtinId="8" hidden="1"/>
    <cellStyle name="Link" xfId="685" builtinId="8" hidden="1"/>
    <cellStyle name="Link" xfId="687" builtinId="8" hidden="1"/>
    <cellStyle name="Link" xfId="689" builtinId="8" hidden="1"/>
    <cellStyle name="Link" xfId="693" builtinId="8" hidden="1"/>
    <cellStyle name="Link" xfId="695" builtinId="8" hidden="1"/>
    <cellStyle name="Link" xfId="697" builtinId="8" hidden="1"/>
    <cellStyle name="Link" xfId="699" builtinId="8" hidden="1"/>
    <cellStyle name="Link" xfId="701" builtinId="8" hidden="1"/>
    <cellStyle name="Normal 2" xfId="317" xr:uid="{00000000-0005-0000-0000-00005F010000}"/>
    <cellStyle name="Prozent" xfId="692" builtinId="5"/>
    <cellStyle name="Standard" xfId="0" builtinId="0"/>
    <cellStyle name="Währung" xfId="691" builtinId="4"/>
  </cellStyles>
  <dxfs count="0"/>
  <tableStyles count="0" defaultTableStyle="TableStyleMedium9" defaultPivotStyle="PivotStyleMedium4"/>
  <colors>
    <mruColors>
      <color rgb="FFFF66FF"/>
      <color rgb="FF00CC00"/>
      <color rgb="FFCCECFF"/>
      <color rgb="FFFFCCFF"/>
      <color rgb="FFC038B6"/>
      <color rgb="FF69C65A"/>
      <color rgb="FFD91F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png"/><Relationship Id="rId107" Type="http://schemas.openxmlformats.org/officeDocument/2006/relationships/image" Target="../media/image108.jpe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png"/><Relationship Id="rId123" Type="http://schemas.openxmlformats.org/officeDocument/2006/relationships/image" Target="../media/image124.jpg"/><Relationship Id="rId128" Type="http://schemas.openxmlformats.org/officeDocument/2006/relationships/image" Target="../media/image129.jpeg"/><Relationship Id="rId5" Type="http://schemas.openxmlformats.org/officeDocument/2006/relationships/image" Target="../media/image6.png"/><Relationship Id="rId90" Type="http://schemas.openxmlformats.org/officeDocument/2006/relationships/image" Target="../media/image91.jpeg"/><Relationship Id="rId95" Type="http://schemas.openxmlformats.org/officeDocument/2006/relationships/image" Target="../media/image9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4.pn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pn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jpeg"/><Relationship Id="rId119" Type="http://schemas.openxmlformats.org/officeDocument/2006/relationships/image" Target="../media/image120.jpg"/><Relationship Id="rId44" Type="http://schemas.openxmlformats.org/officeDocument/2006/relationships/image" Target="../media/image45.png"/><Relationship Id="rId60" Type="http://schemas.openxmlformats.org/officeDocument/2006/relationships/image" Target="../media/image61.pn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109" Type="http://schemas.openxmlformats.org/officeDocument/2006/relationships/image" Target="../media/image110.jpe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jpeg"/><Relationship Id="rId120" Type="http://schemas.openxmlformats.org/officeDocument/2006/relationships/image" Target="../media/image121.jpg"/><Relationship Id="rId125" Type="http://schemas.openxmlformats.org/officeDocument/2006/relationships/image" Target="../media/image126.jpeg"/><Relationship Id="rId7" Type="http://schemas.openxmlformats.org/officeDocument/2006/relationships/image" Target="../media/image8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G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jpg"/><Relationship Id="rId3" Type="http://schemas.openxmlformats.org/officeDocument/2006/relationships/image" Target="../media/image4.jpeg"/><Relationship Id="rId25" Type="http://schemas.openxmlformats.org/officeDocument/2006/relationships/image" Target="../media/image26.png"/><Relationship Id="rId46" Type="http://schemas.openxmlformats.org/officeDocument/2006/relationships/image" Target="../media/image47.png"/><Relationship Id="rId67" Type="http://schemas.openxmlformats.org/officeDocument/2006/relationships/image" Target="../media/image68.png"/><Relationship Id="rId116" Type="http://schemas.openxmlformats.org/officeDocument/2006/relationships/image" Target="../media/image117.jpe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" Type="http://schemas.openxmlformats.org/officeDocument/2006/relationships/image" Target="../media/image16.png"/><Relationship Id="rId36" Type="http://schemas.openxmlformats.org/officeDocument/2006/relationships/image" Target="../media/image37.png"/><Relationship Id="rId57" Type="http://schemas.openxmlformats.org/officeDocument/2006/relationships/image" Target="../media/image58.png"/><Relationship Id="rId106" Type="http://schemas.openxmlformats.org/officeDocument/2006/relationships/image" Target="../media/image107.jpeg"/><Relationship Id="rId127" Type="http://schemas.openxmlformats.org/officeDocument/2006/relationships/image" Target="../media/image128.jp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jp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26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0.png"/><Relationship Id="rId117" Type="http://schemas.openxmlformats.org/officeDocument/2006/relationships/image" Target="../media/image251.png"/><Relationship Id="rId21" Type="http://schemas.openxmlformats.org/officeDocument/2006/relationships/image" Target="../media/image155.png"/><Relationship Id="rId42" Type="http://schemas.openxmlformats.org/officeDocument/2006/relationships/image" Target="../media/image176.png"/><Relationship Id="rId47" Type="http://schemas.openxmlformats.org/officeDocument/2006/relationships/image" Target="../media/image181.png"/><Relationship Id="rId63" Type="http://schemas.openxmlformats.org/officeDocument/2006/relationships/image" Target="../media/image197.png"/><Relationship Id="rId68" Type="http://schemas.openxmlformats.org/officeDocument/2006/relationships/image" Target="../media/image202.jpeg"/><Relationship Id="rId84" Type="http://schemas.openxmlformats.org/officeDocument/2006/relationships/image" Target="../media/image218.jpeg"/><Relationship Id="rId89" Type="http://schemas.openxmlformats.org/officeDocument/2006/relationships/image" Target="../media/image223.jpeg"/><Relationship Id="rId112" Type="http://schemas.openxmlformats.org/officeDocument/2006/relationships/image" Target="../media/image246.jpeg"/><Relationship Id="rId16" Type="http://schemas.openxmlformats.org/officeDocument/2006/relationships/image" Target="../media/image150.png"/><Relationship Id="rId107" Type="http://schemas.openxmlformats.org/officeDocument/2006/relationships/image" Target="../media/image241.jpeg"/><Relationship Id="rId11" Type="http://schemas.openxmlformats.org/officeDocument/2006/relationships/image" Target="../media/image145.png"/><Relationship Id="rId32" Type="http://schemas.openxmlformats.org/officeDocument/2006/relationships/image" Target="../media/image166.png"/><Relationship Id="rId37" Type="http://schemas.openxmlformats.org/officeDocument/2006/relationships/image" Target="../media/image171.png"/><Relationship Id="rId53" Type="http://schemas.openxmlformats.org/officeDocument/2006/relationships/image" Target="../media/image187.png"/><Relationship Id="rId58" Type="http://schemas.openxmlformats.org/officeDocument/2006/relationships/image" Target="../media/image192.png"/><Relationship Id="rId74" Type="http://schemas.openxmlformats.org/officeDocument/2006/relationships/image" Target="../media/image208.jpg"/><Relationship Id="rId79" Type="http://schemas.openxmlformats.org/officeDocument/2006/relationships/image" Target="../media/image213.jpeg"/><Relationship Id="rId102" Type="http://schemas.openxmlformats.org/officeDocument/2006/relationships/image" Target="../media/image236.jpeg"/><Relationship Id="rId5" Type="http://schemas.openxmlformats.org/officeDocument/2006/relationships/image" Target="../media/image139.png"/><Relationship Id="rId90" Type="http://schemas.openxmlformats.org/officeDocument/2006/relationships/image" Target="../media/image224.jpeg"/><Relationship Id="rId95" Type="http://schemas.openxmlformats.org/officeDocument/2006/relationships/image" Target="../media/image229.jpeg"/><Relationship Id="rId22" Type="http://schemas.openxmlformats.org/officeDocument/2006/relationships/image" Target="../media/image156.png"/><Relationship Id="rId27" Type="http://schemas.openxmlformats.org/officeDocument/2006/relationships/image" Target="../media/image161.png"/><Relationship Id="rId43" Type="http://schemas.openxmlformats.org/officeDocument/2006/relationships/image" Target="../media/image177.png"/><Relationship Id="rId48" Type="http://schemas.openxmlformats.org/officeDocument/2006/relationships/image" Target="../media/image182.png"/><Relationship Id="rId64" Type="http://schemas.openxmlformats.org/officeDocument/2006/relationships/image" Target="../media/image198.png"/><Relationship Id="rId69" Type="http://schemas.openxmlformats.org/officeDocument/2006/relationships/image" Target="../media/image203.jpg"/><Relationship Id="rId113" Type="http://schemas.openxmlformats.org/officeDocument/2006/relationships/image" Target="../media/image247.jpeg"/><Relationship Id="rId80" Type="http://schemas.openxmlformats.org/officeDocument/2006/relationships/image" Target="../media/image214.jpeg"/><Relationship Id="rId85" Type="http://schemas.openxmlformats.org/officeDocument/2006/relationships/image" Target="../media/image219.jpeg"/><Relationship Id="rId12" Type="http://schemas.openxmlformats.org/officeDocument/2006/relationships/image" Target="../media/image146.png"/><Relationship Id="rId17" Type="http://schemas.openxmlformats.org/officeDocument/2006/relationships/image" Target="../media/image151.png"/><Relationship Id="rId33" Type="http://schemas.openxmlformats.org/officeDocument/2006/relationships/image" Target="../media/image167.png"/><Relationship Id="rId38" Type="http://schemas.openxmlformats.org/officeDocument/2006/relationships/image" Target="../media/image172.png"/><Relationship Id="rId59" Type="http://schemas.openxmlformats.org/officeDocument/2006/relationships/image" Target="../media/image193.png"/><Relationship Id="rId103" Type="http://schemas.openxmlformats.org/officeDocument/2006/relationships/image" Target="../media/image237.jpeg"/><Relationship Id="rId108" Type="http://schemas.openxmlformats.org/officeDocument/2006/relationships/image" Target="../media/image242.jpeg"/><Relationship Id="rId54" Type="http://schemas.openxmlformats.org/officeDocument/2006/relationships/image" Target="../media/image188.jpg"/><Relationship Id="rId70" Type="http://schemas.openxmlformats.org/officeDocument/2006/relationships/image" Target="../media/image204.jpg"/><Relationship Id="rId75" Type="http://schemas.openxmlformats.org/officeDocument/2006/relationships/image" Target="../media/image209.jpg"/><Relationship Id="rId91" Type="http://schemas.openxmlformats.org/officeDocument/2006/relationships/image" Target="../media/image225.jpeg"/><Relationship Id="rId96" Type="http://schemas.openxmlformats.org/officeDocument/2006/relationships/image" Target="../media/image230.jpeg"/><Relationship Id="rId1" Type="http://schemas.openxmlformats.org/officeDocument/2006/relationships/image" Target="../media/image135.jpeg"/><Relationship Id="rId6" Type="http://schemas.openxmlformats.org/officeDocument/2006/relationships/image" Target="../media/image140.png"/><Relationship Id="rId23" Type="http://schemas.openxmlformats.org/officeDocument/2006/relationships/image" Target="../media/image157.png"/><Relationship Id="rId28" Type="http://schemas.openxmlformats.org/officeDocument/2006/relationships/image" Target="../media/image162.png"/><Relationship Id="rId49" Type="http://schemas.openxmlformats.org/officeDocument/2006/relationships/image" Target="../media/image183.png"/><Relationship Id="rId114" Type="http://schemas.openxmlformats.org/officeDocument/2006/relationships/image" Target="../media/image248.jpeg"/><Relationship Id="rId10" Type="http://schemas.openxmlformats.org/officeDocument/2006/relationships/image" Target="../media/image144.png"/><Relationship Id="rId31" Type="http://schemas.openxmlformats.org/officeDocument/2006/relationships/image" Target="../media/image165.png"/><Relationship Id="rId44" Type="http://schemas.openxmlformats.org/officeDocument/2006/relationships/image" Target="../media/image178.png"/><Relationship Id="rId52" Type="http://schemas.openxmlformats.org/officeDocument/2006/relationships/image" Target="../media/image186.png"/><Relationship Id="rId60" Type="http://schemas.openxmlformats.org/officeDocument/2006/relationships/image" Target="../media/image194.png"/><Relationship Id="rId65" Type="http://schemas.openxmlformats.org/officeDocument/2006/relationships/image" Target="../media/image199.jpeg"/><Relationship Id="rId73" Type="http://schemas.openxmlformats.org/officeDocument/2006/relationships/image" Target="../media/image207.jpg"/><Relationship Id="rId78" Type="http://schemas.openxmlformats.org/officeDocument/2006/relationships/image" Target="../media/image212.jpg"/><Relationship Id="rId81" Type="http://schemas.openxmlformats.org/officeDocument/2006/relationships/image" Target="../media/image215.jpeg"/><Relationship Id="rId86" Type="http://schemas.openxmlformats.org/officeDocument/2006/relationships/image" Target="../media/image220.jpeg"/><Relationship Id="rId94" Type="http://schemas.openxmlformats.org/officeDocument/2006/relationships/image" Target="../media/image228.jpeg"/><Relationship Id="rId99" Type="http://schemas.openxmlformats.org/officeDocument/2006/relationships/image" Target="../media/image233.jpeg"/><Relationship Id="rId101" Type="http://schemas.openxmlformats.org/officeDocument/2006/relationships/image" Target="../media/image235.jpeg"/><Relationship Id="rId4" Type="http://schemas.openxmlformats.org/officeDocument/2006/relationships/image" Target="../media/image138.png"/><Relationship Id="rId9" Type="http://schemas.openxmlformats.org/officeDocument/2006/relationships/image" Target="../media/image143.png"/><Relationship Id="rId13" Type="http://schemas.openxmlformats.org/officeDocument/2006/relationships/image" Target="../media/image147.png"/><Relationship Id="rId18" Type="http://schemas.openxmlformats.org/officeDocument/2006/relationships/image" Target="../media/image152.png"/><Relationship Id="rId39" Type="http://schemas.openxmlformats.org/officeDocument/2006/relationships/image" Target="../media/image173.png"/><Relationship Id="rId109" Type="http://schemas.openxmlformats.org/officeDocument/2006/relationships/image" Target="../media/image243.jpeg"/><Relationship Id="rId34" Type="http://schemas.openxmlformats.org/officeDocument/2006/relationships/image" Target="../media/image168.png"/><Relationship Id="rId50" Type="http://schemas.openxmlformats.org/officeDocument/2006/relationships/image" Target="../media/image184.png"/><Relationship Id="rId55" Type="http://schemas.openxmlformats.org/officeDocument/2006/relationships/image" Target="../media/image189.jpg"/><Relationship Id="rId76" Type="http://schemas.openxmlformats.org/officeDocument/2006/relationships/image" Target="../media/image210.jpg"/><Relationship Id="rId97" Type="http://schemas.openxmlformats.org/officeDocument/2006/relationships/image" Target="../media/image231.jpeg"/><Relationship Id="rId104" Type="http://schemas.openxmlformats.org/officeDocument/2006/relationships/image" Target="../media/image238.jpeg"/><Relationship Id="rId7" Type="http://schemas.openxmlformats.org/officeDocument/2006/relationships/image" Target="../media/image141.png"/><Relationship Id="rId71" Type="http://schemas.openxmlformats.org/officeDocument/2006/relationships/image" Target="../media/image205.jpg"/><Relationship Id="rId92" Type="http://schemas.openxmlformats.org/officeDocument/2006/relationships/image" Target="../media/image226.jpeg"/><Relationship Id="rId2" Type="http://schemas.openxmlformats.org/officeDocument/2006/relationships/image" Target="../media/image136.png"/><Relationship Id="rId29" Type="http://schemas.openxmlformats.org/officeDocument/2006/relationships/image" Target="../media/image163.png"/><Relationship Id="rId24" Type="http://schemas.openxmlformats.org/officeDocument/2006/relationships/image" Target="../media/image158.png"/><Relationship Id="rId40" Type="http://schemas.openxmlformats.org/officeDocument/2006/relationships/image" Target="../media/image174.png"/><Relationship Id="rId45" Type="http://schemas.openxmlformats.org/officeDocument/2006/relationships/image" Target="../media/image179.png"/><Relationship Id="rId66" Type="http://schemas.openxmlformats.org/officeDocument/2006/relationships/image" Target="../media/image200.png"/><Relationship Id="rId87" Type="http://schemas.openxmlformats.org/officeDocument/2006/relationships/image" Target="../media/image221.jpeg"/><Relationship Id="rId110" Type="http://schemas.openxmlformats.org/officeDocument/2006/relationships/image" Target="../media/image244.jpeg"/><Relationship Id="rId115" Type="http://schemas.openxmlformats.org/officeDocument/2006/relationships/image" Target="../media/image249.jpeg"/><Relationship Id="rId61" Type="http://schemas.openxmlformats.org/officeDocument/2006/relationships/image" Target="../media/image195.png"/><Relationship Id="rId82" Type="http://schemas.openxmlformats.org/officeDocument/2006/relationships/image" Target="../media/image216.jpeg"/><Relationship Id="rId19" Type="http://schemas.openxmlformats.org/officeDocument/2006/relationships/image" Target="../media/image153.png"/><Relationship Id="rId14" Type="http://schemas.openxmlformats.org/officeDocument/2006/relationships/image" Target="../media/image148.png"/><Relationship Id="rId30" Type="http://schemas.openxmlformats.org/officeDocument/2006/relationships/image" Target="../media/image164.png"/><Relationship Id="rId35" Type="http://schemas.openxmlformats.org/officeDocument/2006/relationships/image" Target="../media/image169.png"/><Relationship Id="rId56" Type="http://schemas.openxmlformats.org/officeDocument/2006/relationships/image" Target="../media/image190.png"/><Relationship Id="rId77" Type="http://schemas.openxmlformats.org/officeDocument/2006/relationships/image" Target="../media/image211.jpg"/><Relationship Id="rId100" Type="http://schemas.openxmlformats.org/officeDocument/2006/relationships/image" Target="../media/image234.jpeg"/><Relationship Id="rId105" Type="http://schemas.openxmlformats.org/officeDocument/2006/relationships/image" Target="../media/image239.jpeg"/><Relationship Id="rId8" Type="http://schemas.openxmlformats.org/officeDocument/2006/relationships/image" Target="../media/image142.png"/><Relationship Id="rId51" Type="http://schemas.openxmlformats.org/officeDocument/2006/relationships/image" Target="../media/image185.png"/><Relationship Id="rId72" Type="http://schemas.openxmlformats.org/officeDocument/2006/relationships/image" Target="../media/image206.jpg"/><Relationship Id="rId93" Type="http://schemas.openxmlformats.org/officeDocument/2006/relationships/image" Target="../media/image227.jpeg"/><Relationship Id="rId98" Type="http://schemas.openxmlformats.org/officeDocument/2006/relationships/image" Target="../media/image232.jpeg"/><Relationship Id="rId3" Type="http://schemas.openxmlformats.org/officeDocument/2006/relationships/image" Target="../media/image137.png"/><Relationship Id="rId25" Type="http://schemas.openxmlformats.org/officeDocument/2006/relationships/image" Target="../media/image159.png"/><Relationship Id="rId46" Type="http://schemas.openxmlformats.org/officeDocument/2006/relationships/image" Target="../media/image180.png"/><Relationship Id="rId67" Type="http://schemas.openxmlformats.org/officeDocument/2006/relationships/image" Target="../media/image201.jpeg"/><Relationship Id="rId116" Type="http://schemas.openxmlformats.org/officeDocument/2006/relationships/image" Target="../media/image250.jpeg"/><Relationship Id="rId20" Type="http://schemas.openxmlformats.org/officeDocument/2006/relationships/image" Target="../media/image154.png"/><Relationship Id="rId41" Type="http://schemas.openxmlformats.org/officeDocument/2006/relationships/image" Target="../media/image175.png"/><Relationship Id="rId62" Type="http://schemas.openxmlformats.org/officeDocument/2006/relationships/image" Target="../media/image196.png"/><Relationship Id="rId83" Type="http://schemas.openxmlformats.org/officeDocument/2006/relationships/image" Target="../media/image217.jpeg"/><Relationship Id="rId88" Type="http://schemas.openxmlformats.org/officeDocument/2006/relationships/image" Target="../media/image222.jpeg"/><Relationship Id="rId111" Type="http://schemas.openxmlformats.org/officeDocument/2006/relationships/image" Target="../media/image245.jpeg"/><Relationship Id="rId15" Type="http://schemas.openxmlformats.org/officeDocument/2006/relationships/image" Target="../media/image149.png"/><Relationship Id="rId36" Type="http://schemas.openxmlformats.org/officeDocument/2006/relationships/image" Target="../media/image170.png"/><Relationship Id="rId57" Type="http://schemas.openxmlformats.org/officeDocument/2006/relationships/image" Target="../media/image191.png"/><Relationship Id="rId106" Type="http://schemas.openxmlformats.org/officeDocument/2006/relationships/image" Target="../media/image24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9.png"/><Relationship Id="rId3" Type="http://schemas.openxmlformats.org/officeDocument/2006/relationships/image" Target="../media/image254.jpeg"/><Relationship Id="rId7" Type="http://schemas.openxmlformats.org/officeDocument/2006/relationships/image" Target="../media/image258.jpeg"/><Relationship Id="rId2" Type="http://schemas.openxmlformats.org/officeDocument/2006/relationships/image" Target="../media/image253.jpeg"/><Relationship Id="rId1" Type="http://schemas.openxmlformats.org/officeDocument/2006/relationships/image" Target="../media/image252.jpeg"/><Relationship Id="rId6" Type="http://schemas.openxmlformats.org/officeDocument/2006/relationships/image" Target="../media/image257.jpeg"/><Relationship Id="rId5" Type="http://schemas.openxmlformats.org/officeDocument/2006/relationships/image" Target="../media/image256.jpeg"/><Relationship Id="rId4" Type="http://schemas.openxmlformats.org/officeDocument/2006/relationships/image" Target="../media/image255.jpeg"/><Relationship Id="rId9" Type="http://schemas.openxmlformats.org/officeDocument/2006/relationships/image" Target="../media/image26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93766</xdr:rowOff>
    </xdr:from>
    <xdr:ext cx="3000472" cy="10746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3766"/>
          <a:ext cx="3000472" cy="10746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4728</xdr:rowOff>
    </xdr:from>
    <xdr:ext cx="3147474" cy="112728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4728"/>
          <a:ext cx="3147474" cy="1127283"/>
        </a:xfrm>
        <a:prstGeom prst="rect">
          <a:avLst/>
        </a:prstGeom>
      </xdr:spPr>
    </xdr:pic>
    <xdr:clientData/>
  </xdr:oneCellAnchor>
  <xdr:twoCellAnchor>
    <xdr:from>
      <xdr:col>1</xdr:col>
      <xdr:colOff>2539</xdr:colOff>
      <xdr:row>114</xdr:row>
      <xdr:rowOff>319860</xdr:rowOff>
    </xdr:from>
    <xdr:to>
      <xdr:col>1</xdr:col>
      <xdr:colOff>1061357</xdr:colOff>
      <xdr:row>115</xdr:row>
      <xdr:rowOff>0</xdr:rowOff>
    </xdr:to>
    <xdr:pic>
      <xdr:nvPicPr>
        <xdr:cNvPr id="4" name="Picture 3" descr="1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182" y="3395074"/>
          <a:ext cx="1058818" cy="718819"/>
        </a:xfrm>
        <a:prstGeom prst="rect">
          <a:avLst/>
        </a:prstGeom>
      </xdr:spPr>
    </xdr:pic>
    <xdr:clientData/>
  </xdr:twoCellAnchor>
  <xdr:twoCellAnchor>
    <xdr:from>
      <xdr:col>1</xdr:col>
      <xdr:colOff>9182</xdr:colOff>
      <xdr:row>116</xdr:row>
      <xdr:rowOff>715424</xdr:rowOff>
    </xdr:from>
    <xdr:to>
      <xdr:col>1</xdr:col>
      <xdr:colOff>1047749</xdr:colOff>
      <xdr:row>117</xdr:row>
      <xdr:rowOff>687558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25" y="4851995"/>
          <a:ext cx="1038567" cy="693313"/>
        </a:xfrm>
        <a:prstGeom prst="rect">
          <a:avLst/>
        </a:prstGeom>
      </xdr:spPr>
    </xdr:pic>
    <xdr:clientData/>
  </xdr:twoCellAnchor>
  <xdr:twoCellAnchor>
    <xdr:from>
      <xdr:col>1</xdr:col>
      <xdr:colOff>5200</xdr:colOff>
      <xdr:row>118</xdr:row>
      <xdr:rowOff>0</xdr:rowOff>
    </xdr:from>
    <xdr:to>
      <xdr:col>1</xdr:col>
      <xdr:colOff>1004980</xdr:colOff>
      <xdr:row>118</xdr:row>
      <xdr:rowOff>685800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" y="5041900"/>
          <a:ext cx="999780" cy="685800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118</xdr:row>
      <xdr:rowOff>707570</xdr:rowOff>
    </xdr:from>
    <xdr:to>
      <xdr:col>1</xdr:col>
      <xdr:colOff>1034143</xdr:colOff>
      <xdr:row>119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6286499"/>
          <a:ext cx="1040550" cy="716633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119</xdr:row>
      <xdr:rowOff>-1</xdr:rowOff>
    </xdr:from>
    <xdr:to>
      <xdr:col>1</xdr:col>
      <xdr:colOff>1034143</xdr:colOff>
      <xdr:row>119</xdr:row>
      <xdr:rowOff>716632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7021285"/>
          <a:ext cx="1040550" cy="716633"/>
        </a:xfrm>
        <a:prstGeom prst="rect">
          <a:avLst/>
        </a:prstGeom>
      </xdr:spPr>
    </xdr:pic>
    <xdr:clientData/>
  </xdr:twoCellAnchor>
  <xdr:twoCellAnchor>
    <xdr:from>
      <xdr:col>1</xdr:col>
      <xdr:colOff>3286</xdr:colOff>
      <xdr:row>120</xdr:row>
      <xdr:rowOff>0</xdr:rowOff>
    </xdr:from>
    <xdr:to>
      <xdr:col>1</xdr:col>
      <xdr:colOff>1034143</xdr:colOff>
      <xdr:row>120</xdr:row>
      <xdr:rowOff>719750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929" y="8463643"/>
          <a:ext cx="1030857" cy="719750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121</xdr:row>
      <xdr:rowOff>0</xdr:rowOff>
    </xdr:from>
    <xdr:to>
      <xdr:col>1</xdr:col>
      <xdr:colOff>1075480</xdr:colOff>
      <xdr:row>121</xdr:row>
      <xdr:rowOff>1363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982" y="18526125"/>
          <a:ext cx="1061873" cy="652238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73</xdr:row>
      <xdr:rowOff>0</xdr:rowOff>
    </xdr:from>
    <xdr:to>
      <xdr:col>1</xdr:col>
      <xdr:colOff>1016000</xdr:colOff>
      <xdr:row>73</xdr:row>
      <xdr:rowOff>661296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21780500"/>
          <a:ext cx="1003300" cy="661296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74</xdr:row>
      <xdr:rowOff>1366</xdr:rowOff>
    </xdr:from>
    <xdr:to>
      <xdr:col>1</xdr:col>
      <xdr:colOff>1000997</xdr:colOff>
      <xdr:row>74</xdr:row>
      <xdr:rowOff>684433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2510866"/>
          <a:ext cx="991814" cy="683067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75</xdr:row>
      <xdr:rowOff>0</xdr:rowOff>
    </xdr:from>
    <xdr:to>
      <xdr:col>1</xdr:col>
      <xdr:colOff>1000997</xdr:colOff>
      <xdr:row>75</xdr:row>
      <xdr:rowOff>685800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4681200"/>
          <a:ext cx="991814" cy="685800"/>
        </a:xfrm>
        <a:prstGeom prst="rect">
          <a:avLst/>
        </a:prstGeom>
      </xdr:spPr>
    </xdr:pic>
    <xdr:clientData/>
  </xdr:twoCellAnchor>
  <xdr:twoCellAnchor>
    <xdr:from>
      <xdr:col>1</xdr:col>
      <xdr:colOff>8779</xdr:colOff>
      <xdr:row>76</xdr:row>
      <xdr:rowOff>8502</xdr:rowOff>
    </xdr:from>
    <xdr:to>
      <xdr:col>1</xdr:col>
      <xdr:colOff>990600</xdr:colOff>
      <xdr:row>76</xdr:row>
      <xdr:rowOff>677298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79" y="14219802"/>
          <a:ext cx="981821" cy="668796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77</xdr:row>
      <xdr:rowOff>12700</xdr:rowOff>
    </xdr:from>
    <xdr:to>
      <xdr:col>1</xdr:col>
      <xdr:colOff>1002981</xdr:colOff>
      <xdr:row>78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13500100"/>
          <a:ext cx="995781" cy="711200"/>
        </a:xfrm>
        <a:prstGeom prst="rect">
          <a:avLst/>
        </a:prstGeom>
      </xdr:spPr>
    </xdr:pic>
    <xdr:clientData/>
  </xdr:twoCellAnchor>
  <xdr:twoCellAnchor>
    <xdr:from>
      <xdr:col>1</xdr:col>
      <xdr:colOff>6526</xdr:colOff>
      <xdr:row>122</xdr:row>
      <xdr:rowOff>2540</xdr:rowOff>
    </xdr:from>
    <xdr:to>
      <xdr:col>1</xdr:col>
      <xdr:colOff>990600</xdr:colOff>
      <xdr:row>122</xdr:row>
      <xdr:rowOff>688339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486" y="14592300"/>
          <a:ext cx="984074" cy="685799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123</xdr:row>
      <xdr:rowOff>10929</xdr:rowOff>
    </xdr:from>
    <xdr:to>
      <xdr:col>1</xdr:col>
      <xdr:colOff>1000997</xdr:colOff>
      <xdr:row>123</xdr:row>
      <xdr:rowOff>674870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7651229"/>
          <a:ext cx="991814" cy="663941"/>
        </a:xfrm>
        <a:prstGeom prst="rect">
          <a:avLst/>
        </a:prstGeom>
      </xdr:spPr>
    </xdr:pic>
    <xdr:clientData/>
  </xdr:twoCellAnchor>
  <xdr:twoCellAnchor>
    <xdr:from>
      <xdr:col>1</xdr:col>
      <xdr:colOff>5472</xdr:colOff>
      <xdr:row>124</xdr:row>
      <xdr:rowOff>0</xdr:rowOff>
    </xdr:from>
    <xdr:to>
      <xdr:col>1</xdr:col>
      <xdr:colOff>979308</xdr:colOff>
      <xdr:row>124</xdr:row>
      <xdr:rowOff>685800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72" y="17500600"/>
          <a:ext cx="973836" cy="685800"/>
        </a:xfrm>
        <a:prstGeom prst="rect">
          <a:avLst/>
        </a:prstGeom>
      </xdr:spPr>
    </xdr:pic>
    <xdr:clientData/>
  </xdr:twoCellAnchor>
  <xdr:twoCellAnchor>
    <xdr:from>
      <xdr:col>0</xdr:col>
      <xdr:colOff>835186</xdr:colOff>
      <xdr:row>125</xdr:row>
      <xdr:rowOff>9833</xdr:rowOff>
    </xdr:from>
    <xdr:to>
      <xdr:col>1</xdr:col>
      <xdr:colOff>994047</xdr:colOff>
      <xdr:row>125</xdr:row>
      <xdr:rowOff>675964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186" y="20801547"/>
          <a:ext cx="1002504" cy="666131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126</xdr:row>
      <xdr:rowOff>10972</xdr:rowOff>
    </xdr:from>
    <xdr:to>
      <xdr:col>1</xdr:col>
      <xdr:colOff>1002981</xdr:colOff>
      <xdr:row>126</xdr:row>
      <xdr:rowOff>711199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18959372"/>
          <a:ext cx="995781" cy="700227"/>
        </a:xfrm>
        <a:prstGeom prst="rect">
          <a:avLst/>
        </a:prstGeom>
      </xdr:spPr>
    </xdr:pic>
    <xdr:clientData/>
  </xdr:twoCellAnchor>
  <xdr:twoCellAnchor>
    <xdr:from>
      <xdr:col>1</xdr:col>
      <xdr:colOff>10369</xdr:colOff>
      <xdr:row>78</xdr:row>
      <xdr:rowOff>391929</xdr:rowOff>
    </xdr:from>
    <xdr:to>
      <xdr:col>1</xdr:col>
      <xdr:colOff>974411</xdr:colOff>
      <xdr:row>79</xdr:row>
      <xdr:rowOff>662170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69" y="21740629"/>
          <a:ext cx="964042" cy="663941"/>
        </a:xfrm>
        <a:prstGeom prst="rect">
          <a:avLst/>
        </a:prstGeom>
      </xdr:spPr>
    </xdr:pic>
    <xdr:clientData/>
  </xdr:twoCellAnchor>
  <xdr:twoCellAnchor>
    <xdr:from>
      <xdr:col>1</xdr:col>
      <xdr:colOff>1357</xdr:colOff>
      <xdr:row>80</xdr:row>
      <xdr:rowOff>8350</xdr:rowOff>
    </xdr:from>
    <xdr:to>
      <xdr:col>1</xdr:col>
      <xdr:colOff>983422</xdr:colOff>
      <xdr:row>80</xdr:row>
      <xdr:rowOff>677449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857" y="22474650"/>
          <a:ext cx="982065" cy="669099"/>
        </a:xfrm>
        <a:prstGeom prst="rect">
          <a:avLst/>
        </a:prstGeom>
      </xdr:spPr>
    </xdr:pic>
    <xdr:clientData/>
  </xdr:twoCellAnchor>
  <xdr:twoCellAnchor>
    <xdr:from>
      <xdr:col>1</xdr:col>
      <xdr:colOff>2086</xdr:colOff>
      <xdr:row>81</xdr:row>
      <xdr:rowOff>4194</xdr:rowOff>
    </xdr:from>
    <xdr:to>
      <xdr:col>1</xdr:col>
      <xdr:colOff>982693</xdr:colOff>
      <xdr:row>81</xdr:row>
      <xdr:rowOff>681605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586" y="23194394"/>
          <a:ext cx="980607" cy="677411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84</xdr:row>
      <xdr:rowOff>0</xdr:rowOff>
    </xdr:from>
    <xdr:to>
      <xdr:col>1</xdr:col>
      <xdr:colOff>1002981</xdr:colOff>
      <xdr:row>84</xdr:row>
      <xdr:rowOff>5485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27246986"/>
          <a:ext cx="995781" cy="685799"/>
        </a:xfrm>
        <a:prstGeom prst="rect">
          <a:avLst/>
        </a:prstGeom>
      </xdr:spPr>
    </xdr:pic>
    <xdr:clientData/>
  </xdr:twoCellAnchor>
  <xdr:twoCellAnchor>
    <xdr:from>
      <xdr:col>1</xdr:col>
      <xdr:colOff>8708</xdr:colOff>
      <xdr:row>85</xdr:row>
      <xdr:rowOff>12700</xdr:rowOff>
    </xdr:from>
    <xdr:to>
      <xdr:col>1</xdr:col>
      <xdr:colOff>981150</xdr:colOff>
      <xdr:row>85</xdr:row>
      <xdr:rowOff>698500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08" y="28333700"/>
          <a:ext cx="972442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86</xdr:row>
      <xdr:rowOff>848</xdr:rowOff>
    </xdr:from>
    <xdr:to>
      <xdr:col>1</xdr:col>
      <xdr:colOff>988297</xdr:colOff>
      <xdr:row>86</xdr:row>
      <xdr:rowOff>684952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87</xdr:row>
      <xdr:rowOff>0</xdr:rowOff>
    </xdr:from>
    <xdr:to>
      <xdr:col>1</xdr:col>
      <xdr:colOff>986771</xdr:colOff>
      <xdr:row>87</xdr:row>
      <xdr:rowOff>685800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88</xdr:row>
      <xdr:rowOff>0</xdr:rowOff>
    </xdr:from>
    <xdr:to>
      <xdr:col>1</xdr:col>
      <xdr:colOff>987538</xdr:colOff>
      <xdr:row>88</xdr:row>
      <xdr:rowOff>685800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89</xdr:row>
      <xdr:rowOff>0</xdr:rowOff>
    </xdr:from>
    <xdr:to>
      <xdr:col>1</xdr:col>
      <xdr:colOff>989526</xdr:colOff>
      <xdr:row>89</xdr:row>
      <xdr:rowOff>685800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90</xdr:row>
      <xdr:rowOff>40642</xdr:rowOff>
    </xdr:from>
    <xdr:to>
      <xdr:col>1</xdr:col>
      <xdr:colOff>982980</xdr:colOff>
      <xdr:row>90</xdr:row>
      <xdr:rowOff>721357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824716</xdr:colOff>
      <xdr:row>91</xdr:row>
      <xdr:rowOff>0</xdr:rowOff>
    </xdr:from>
    <xdr:to>
      <xdr:col>1</xdr:col>
      <xdr:colOff>990600</xdr:colOff>
      <xdr:row>91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91</xdr:row>
      <xdr:rowOff>0</xdr:rowOff>
    </xdr:from>
    <xdr:to>
      <xdr:col>1</xdr:col>
      <xdr:colOff>988297</xdr:colOff>
      <xdr:row>91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91</xdr:row>
      <xdr:rowOff>0</xdr:rowOff>
    </xdr:from>
    <xdr:to>
      <xdr:col>1</xdr:col>
      <xdr:colOff>986771</xdr:colOff>
      <xdr:row>91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91</xdr:row>
      <xdr:rowOff>0</xdr:rowOff>
    </xdr:from>
    <xdr:to>
      <xdr:col>1</xdr:col>
      <xdr:colOff>987538</xdr:colOff>
      <xdr:row>91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91</xdr:row>
      <xdr:rowOff>0</xdr:rowOff>
    </xdr:from>
    <xdr:to>
      <xdr:col>1</xdr:col>
      <xdr:colOff>989526</xdr:colOff>
      <xdr:row>91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91</xdr:row>
      <xdr:rowOff>0</xdr:rowOff>
    </xdr:from>
    <xdr:to>
      <xdr:col>1</xdr:col>
      <xdr:colOff>982980</xdr:colOff>
      <xdr:row>91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91</xdr:row>
      <xdr:rowOff>0</xdr:rowOff>
    </xdr:from>
    <xdr:to>
      <xdr:col>1</xdr:col>
      <xdr:colOff>987538</xdr:colOff>
      <xdr:row>91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91</xdr:row>
      <xdr:rowOff>0</xdr:rowOff>
    </xdr:from>
    <xdr:to>
      <xdr:col>1</xdr:col>
      <xdr:colOff>989526</xdr:colOff>
      <xdr:row>91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59537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834208</xdr:colOff>
      <xdr:row>93</xdr:row>
      <xdr:rowOff>12700</xdr:rowOff>
    </xdr:from>
    <xdr:to>
      <xdr:col>1</xdr:col>
      <xdr:colOff>1016000</xdr:colOff>
      <xdr:row>93</xdr:row>
      <xdr:rowOff>679515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08" y="49720500"/>
          <a:ext cx="1019992" cy="666815"/>
        </a:xfrm>
        <a:prstGeom prst="rect">
          <a:avLst/>
        </a:prstGeom>
      </xdr:spPr>
    </xdr:pic>
    <xdr:clientData/>
  </xdr:twoCellAnchor>
  <xdr:twoCellAnchor>
    <xdr:from>
      <xdr:col>0</xdr:col>
      <xdr:colOff>823816</xdr:colOff>
      <xdr:row>93</xdr:row>
      <xdr:rowOff>707571</xdr:rowOff>
    </xdr:from>
    <xdr:to>
      <xdr:col>1</xdr:col>
      <xdr:colOff>1027745</xdr:colOff>
      <xdr:row>94</xdr:row>
      <xdr:rowOff>698559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816" y="35337750"/>
          <a:ext cx="1047572" cy="712166"/>
        </a:xfrm>
        <a:prstGeom prst="rect">
          <a:avLst/>
        </a:prstGeom>
      </xdr:spPr>
    </xdr:pic>
    <xdr:clientData/>
  </xdr:twoCellAnchor>
  <xdr:twoCellAnchor>
    <xdr:from>
      <xdr:col>0</xdr:col>
      <xdr:colOff>823507</xdr:colOff>
      <xdr:row>94</xdr:row>
      <xdr:rowOff>704046</xdr:rowOff>
    </xdr:from>
    <xdr:to>
      <xdr:col>1</xdr:col>
      <xdr:colOff>1047749</xdr:colOff>
      <xdr:row>95</xdr:row>
      <xdr:rowOff>664037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7" y="36055403"/>
          <a:ext cx="1067885" cy="681170"/>
        </a:xfrm>
        <a:prstGeom prst="rect">
          <a:avLst/>
        </a:prstGeom>
      </xdr:spPr>
    </xdr:pic>
    <xdr:clientData/>
  </xdr:twoCellAnchor>
  <xdr:twoCellAnchor>
    <xdr:from>
      <xdr:col>0</xdr:col>
      <xdr:colOff>836349</xdr:colOff>
      <xdr:row>95</xdr:row>
      <xdr:rowOff>687035</xdr:rowOff>
    </xdr:from>
    <xdr:to>
      <xdr:col>1</xdr:col>
      <xdr:colOff>1074964</xdr:colOff>
      <xdr:row>96</xdr:row>
      <xdr:rowOff>697269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349" y="36038392"/>
          <a:ext cx="1082258" cy="731413"/>
        </a:xfrm>
        <a:prstGeom prst="rect">
          <a:avLst/>
        </a:prstGeom>
      </xdr:spPr>
    </xdr:pic>
    <xdr:clientData/>
  </xdr:twoCellAnchor>
  <xdr:twoCellAnchor>
    <xdr:from>
      <xdr:col>1</xdr:col>
      <xdr:colOff>6162</xdr:colOff>
      <xdr:row>96</xdr:row>
      <xdr:rowOff>711918</xdr:rowOff>
    </xdr:from>
    <xdr:to>
      <xdr:col>1</xdr:col>
      <xdr:colOff>1088571</xdr:colOff>
      <xdr:row>98</xdr:row>
      <xdr:rowOff>5443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05" y="36784454"/>
          <a:ext cx="1082409" cy="735882"/>
        </a:xfrm>
        <a:prstGeom prst="rect">
          <a:avLst/>
        </a:prstGeom>
      </xdr:spPr>
    </xdr:pic>
    <xdr:clientData/>
  </xdr:twoCellAnchor>
  <xdr:twoCellAnchor>
    <xdr:from>
      <xdr:col>0</xdr:col>
      <xdr:colOff>839025</xdr:colOff>
      <xdr:row>99</xdr:row>
      <xdr:rowOff>21031</xdr:rowOff>
    </xdr:from>
    <xdr:to>
      <xdr:col>1</xdr:col>
      <xdr:colOff>1061358</xdr:colOff>
      <xdr:row>100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025" y="38978281"/>
          <a:ext cx="1065976" cy="727541"/>
        </a:xfrm>
        <a:prstGeom prst="rect">
          <a:avLst/>
        </a:prstGeom>
      </xdr:spPr>
    </xdr:pic>
    <xdr:clientData/>
  </xdr:twoCellAnchor>
  <xdr:twoCellAnchor>
    <xdr:from>
      <xdr:col>1</xdr:col>
      <xdr:colOff>14128</xdr:colOff>
      <xdr:row>31</xdr:row>
      <xdr:rowOff>706379</xdr:rowOff>
    </xdr:from>
    <xdr:to>
      <xdr:col>2</xdr:col>
      <xdr:colOff>0</xdr:colOff>
      <xdr:row>32</xdr:row>
      <xdr:rowOff>686884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397" y="18789225"/>
          <a:ext cx="1084911" cy="698544"/>
        </a:xfrm>
        <a:prstGeom prst="rect">
          <a:avLst/>
        </a:prstGeom>
      </xdr:spPr>
    </xdr:pic>
    <xdr:clientData/>
  </xdr:twoCellAnchor>
  <xdr:twoCellAnchor>
    <xdr:from>
      <xdr:col>1</xdr:col>
      <xdr:colOff>3256</xdr:colOff>
      <xdr:row>32</xdr:row>
      <xdr:rowOff>684507</xdr:rowOff>
    </xdr:from>
    <xdr:to>
      <xdr:col>2</xdr:col>
      <xdr:colOff>0</xdr:colOff>
      <xdr:row>34</xdr:row>
      <xdr:rowOff>56462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456" y="19645607"/>
          <a:ext cx="1101644" cy="819755"/>
        </a:xfrm>
        <a:prstGeom prst="rect">
          <a:avLst/>
        </a:prstGeom>
      </xdr:spPr>
    </xdr:pic>
    <xdr:clientData/>
  </xdr:twoCellAnchor>
  <xdr:twoCellAnchor>
    <xdr:from>
      <xdr:col>0</xdr:col>
      <xdr:colOff>836092</xdr:colOff>
      <xdr:row>33</xdr:row>
      <xdr:rowOff>707737</xdr:rowOff>
    </xdr:from>
    <xdr:to>
      <xdr:col>2</xdr:col>
      <xdr:colOff>12699</xdr:colOff>
      <xdr:row>35</xdr:row>
      <xdr:rowOff>58878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92" y="20392737"/>
          <a:ext cx="1119707" cy="798941"/>
        </a:xfrm>
        <a:prstGeom prst="rect">
          <a:avLst/>
        </a:prstGeom>
      </xdr:spPr>
    </xdr:pic>
    <xdr:clientData/>
  </xdr:twoCellAnchor>
  <xdr:twoCellAnchor>
    <xdr:from>
      <xdr:col>1</xdr:col>
      <xdr:colOff>12946</xdr:colOff>
      <xdr:row>34</xdr:row>
      <xdr:rowOff>647700</xdr:rowOff>
    </xdr:from>
    <xdr:to>
      <xdr:col>2</xdr:col>
      <xdr:colOff>12699</xdr:colOff>
      <xdr:row>35</xdr:row>
      <xdr:rowOff>708925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146" y="21056600"/>
          <a:ext cx="1104653" cy="785125"/>
        </a:xfrm>
        <a:prstGeom prst="rect">
          <a:avLst/>
        </a:prstGeom>
      </xdr:spPr>
    </xdr:pic>
    <xdr:clientData/>
  </xdr:twoCellAnchor>
  <xdr:twoCellAnchor>
    <xdr:from>
      <xdr:col>0</xdr:col>
      <xdr:colOff>813855</xdr:colOff>
      <xdr:row>35</xdr:row>
      <xdr:rowOff>674077</xdr:rowOff>
    </xdr:from>
    <xdr:to>
      <xdr:col>1</xdr:col>
      <xdr:colOff>1097085</xdr:colOff>
      <xdr:row>37</xdr:row>
      <xdr:rowOff>14652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855" y="21629077"/>
          <a:ext cx="1118499" cy="776652"/>
        </a:xfrm>
        <a:prstGeom prst="rect">
          <a:avLst/>
        </a:prstGeom>
      </xdr:spPr>
    </xdr:pic>
    <xdr:clientData/>
  </xdr:twoCellAnchor>
  <xdr:twoCellAnchor>
    <xdr:from>
      <xdr:col>0</xdr:col>
      <xdr:colOff>833417</xdr:colOff>
      <xdr:row>38</xdr:row>
      <xdr:rowOff>0</xdr:rowOff>
    </xdr:from>
    <xdr:to>
      <xdr:col>2</xdr:col>
      <xdr:colOff>0</xdr:colOff>
      <xdr:row>39</xdr:row>
      <xdr:rowOff>48673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17" y="23304500"/>
          <a:ext cx="1109683" cy="772573"/>
        </a:xfrm>
        <a:prstGeom prst="rect">
          <a:avLst/>
        </a:prstGeom>
      </xdr:spPr>
    </xdr:pic>
    <xdr:clientData/>
  </xdr:twoCellAnchor>
  <xdr:twoCellAnchor>
    <xdr:from>
      <xdr:col>1</xdr:col>
      <xdr:colOff>13010</xdr:colOff>
      <xdr:row>41</xdr:row>
      <xdr:rowOff>19602</xdr:rowOff>
    </xdr:from>
    <xdr:to>
      <xdr:col>2</xdr:col>
      <xdr:colOff>0</xdr:colOff>
      <xdr:row>42</xdr:row>
      <xdr:rowOff>75473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210" y="25495802"/>
          <a:ext cx="1091890" cy="779771"/>
        </a:xfrm>
        <a:prstGeom prst="rect">
          <a:avLst/>
        </a:prstGeom>
      </xdr:spPr>
    </xdr:pic>
    <xdr:clientData/>
  </xdr:twoCellAnchor>
  <xdr:twoCellAnchor>
    <xdr:from>
      <xdr:col>1</xdr:col>
      <xdr:colOff>15864</xdr:colOff>
      <xdr:row>42</xdr:row>
      <xdr:rowOff>27942</xdr:rowOff>
    </xdr:from>
    <xdr:to>
      <xdr:col>1</xdr:col>
      <xdr:colOff>1091891</xdr:colOff>
      <xdr:row>42</xdr:row>
      <xdr:rowOff>710099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205" y="26105533"/>
          <a:ext cx="1076027" cy="682157"/>
        </a:xfrm>
        <a:prstGeom prst="rect">
          <a:avLst/>
        </a:prstGeom>
      </xdr:spPr>
    </xdr:pic>
    <xdr:clientData/>
  </xdr:twoCellAnchor>
  <xdr:twoCellAnchor>
    <xdr:from>
      <xdr:col>0</xdr:col>
      <xdr:colOff>833351</xdr:colOff>
      <xdr:row>38</xdr:row>
      <xdr:rowOff>712108</xdr:rowOff>
    </xdr:from>
    <xdr:to>
      <xdr:col>2</xdr:col>
      <xdr:colOff>0</xdr:colOff>
      <xdr:row>40</xdr:row>
      <xdr:rowOff>68653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351" y="24016608"/>
          <a:ext cx="1109749" cy="804345"/>
        </a:xfrm>
        <a:prstGeom prst="rect">
          <a:avLst/>
        </a:prstGeom>
      </xdr:spPr>
    </xdr:pic>
    <xdr:clientData/>
  </xdr:twoCellAnchor>
  <xdr:twoCellAnchor>
    <xdr:from>
      <xdr:col>1</xdr:col>
      <xdr:colOff>5044</xdr:colOff>
      <xdr:row>40</xdr:row>
      <xdr:rowOff>15465</xdr:rowOff>
    </xdr:from>
    <xdr:to>
      <xdr:col>2</xdr:col>
      <xdr:colOff>0</xdr:colOff>
      <xdr:row>41</xdr:row>
      <xdr:rowOff>81881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244" y="24767765"/>
          <a:ext cx="1099856" cy="790316"/>
        </a:xfrm>
        <a:prstGeom prst="rect">
          <a:avLst/>
        </a:prstGeom>
      </xdr:spPr>
    </xdr:pic>
    <xdr:clientData/>
  </xdr:twoCellAnchor>
  <xdr:twoCellAnchor>
    <xdr:from>
      <xdr:col>1</xdr:col>
      <xdr:colOff>4550</xdr:colOff>
      <xdr:row>103</xdr:row>
      <xdr:rowOff>1212</xdr:rowOff>
    </xdr:from>
    <xdr:to>
      <xdr:col>1</xdr:col>
      <xdr:colOff>1042688</xdr:colOff>
      <xdr:row>103</xdr:row>
      <xdr:rowOff>719677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294" y="83909817"/>
          <a:ext cx="1038138" cy="718465"/>
        </a:xfrm>
        <a:prstGeom prst="rect">
          <a:avLst/>
        </a:prstGeom>
      </xdr:spPr>
    </xdr:pic>
    <xdr:clientData/>
  </xdr:twoCellAnchor>
  <xdr:twoCellAnchor>
    <xdr:from>
      <xdr:col>0</xdr:col>
      <xdr:colOff>820244</xdr:colOff>
      <xdr:row>103</xdr:row>
      <xdr:rowOff>720618</xdr:rowOff>
    </xdr:from>
    <xdr:to>
      <xdr:col>1</xdr:col>
      <xdr:colOff>1001486</xdr:colOff>
      <xdr:row>104</xdr:row>
      <xdr:rowOff>700677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44" y="84629223"/>
          <a:ext cx="1022986" cy="711047"/>
        </a:xfrm>
        <a:prstGeom prst="rect">
          <a:avLst/>
        </a:prstGeom>
      </xdr:spPr>
    </xdr:pic>
    <xdr:clientData/>
  </xdr:twoCellAnchor>
  <xdr:twoCellAnchor>
    <xdr:from>
      <xdr:col>0</xdr:col>
      <xdr:colOff>828014</xdr:colOff>
      <xdr:row>104</xdr:row>
      <xdr:rowOff>707572</xdr:rowOff>
    </xdr:from>
    <xdr:to>
      <xdr:col>1</xdr:col>
      <xdr:colOff>1022640</xdr:colOff>
      <xdr:row>105</xdr:row>
      <xdr:rowOff>703430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014" y="49108179"/>
          <a:ext cx="1038269" cy="717037"/>
        </a:xfrm>
        <a:prstGeom prst="rect">
          <a:avLst/>
        </a:prstGeom>
      </xdr:spPr>
    </xdr:pic>
    <xdr:clientData/>
  </xdr:twoCellAnchor>
  <xdr:twoCellAnchor>
    <xdr:from>
      <xdr:col>1</xdr:col>
      <xdr:colOff>12947</xdr:colOff>
      <xdr:row>106</xdr:row>
      <xdr:rowOff>3219</xdr:rowOff>
    </xdr:from>
    <xdr:to>
      <xdr:col>1</xdr:col>
      <xdr:colOff>1006928</xdr:colOff>
      <xdr:row>106</xdr:row>
      <xdr:rowOff>659412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90" y="49846183"/>
          <a:ext cx="993981" cy="656193"/>
        </a:xfrm>
        <a:prstGeom prst="rect">
          <a:avLst/>
        </a:prstGeom>
      </xdr:spPr>
    </xdr:pic>
    <xdr:clientData/>
  </xdr:twoCellAnchor>
  <xdr:twoCellAnchor>
    <xdr:from>
      <xdr:col>0</xdr:col>
      <xdr:colOff>838096</xdr:colOff>
      <xdr:row>106</xdr:row>
      <xdr:rowOff>680358</xdr:rowOff>
    </xdr:from>
    <xdr:to>
      <xdr:col>1</xdr:col>
      <xdr:colOff>993737</xdr:colOff>
      <xdr:row>107</xdr:row>
      <xdr:rowOff>650991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096" y="50523322"/>
          <a:ext cx="999284" cy="691812"/>
        </a:xfrm>
        <a:prstGeom prst="rect">
          <a:avLst/>
        </a:prstGeom>
      </xdr:spPr>
    </xdr:pic>
    <xdr:clientData/>
  </xdr:twoCellAnchor>
  <xdr:twoCellAnchor>
    <xdr:from>
      <xdr:col>0</xdr:col>
      <xdr:colOff>827455</xdr:colOff>
      <xdr:row>107</xdr:row>
      <xdr:rowOff>697832</xdr:rowOff>
    </xdr:from>
    <xdr:to>
      <xdr:col>1</xdr:col>
      <xdr:colOff>993321</xdr:colOff>
      <xdr:row>108</xdr:row>
      <xdr:rowOff>675544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55" y="51261975"/>
          <a:ext cx="1009509" cy="698890"/>
        </a:xfrm>
        <a:prstGeom prst="rect">
          <a:avLst/>
        </a:prstGeom>
      </xdr:spPr>
    </xdr:pic>
    <xdr:clientData/>
  </xdr:twoCellAnchor>
  <xdr:twoCellAnchor>
    <xdr:from>
      <xdr:col>1</xdr:col>
      <xdr:colOff>8060</xdr:colOff>
      <xdr:row>110</xdr:row>
      <xdr:rowOff>715165</xdr:rowOff>
    </xdr:from>
    <xdr:to>
      <xdr:col>1</xdr:col>
      <xdr:colOff>1006928</xdr:colOff>
      <xdr:row>111</xdr:row>
      <xdr:rowOff>685511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703" y="53442844"/>
          <a:ext cx="998868" cy="691524"/>
        </a:xfrm>
        <a:prstGeom prst="rect">
          <a:avLst/>
        </a:prstGeom>
      </xdr:spPr>
    </xdr:pic>
    <xdr:clientData/>
  </xdr:twoCellAnchor>
  <xdr:twoCellAnchor>
    <xdr:from>
      <xdr:col>0</xdr:col>
      <xdr:colOff>841063</xdr:colOff>
      <xdr:row>112</xdr:row>
      <xdr:rowOff>8927</xdr:rowOff>
    </xdr:from>
    <xdr:to>
      <xdr:col>1</xdr:col>
      <xdr:colOff>1006928</xdr:colOff>
      <xdr:row>112</xdr:row>
      <xdr:rowOff>710694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063" y="54178963"/>
          <a:ext cx="1009508" cy="701767"/>
        </a:xfrm>
        <a:prstGeom prst="rect">
          <a:avLst/>
        </a:prstGeom>
      </xdr:spPr>
    </xdr:pic>
    <xdr:clientData/>
  </xdr:twoCellAnchor>
  <xdr:twoCellAnchor>
    <xdr:from>
      <xdr:col>1</xdr:col>
      <xdr:colOff>18945</xdr:colOff>
      <xdr:row>109</xdr:row>
      <xdr:rowOff>47037</xdr:rowOff>
    </xdr:from>
    <xdr:to>
      <xdr:col>1</xdr:col>
      <xdr:colOff>1001642</xdr:colOff>
      <xdr:row>110</xdr:row>
      <xdr:rowOff>12700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145" y="69363637"/>
          <a:ext cx="982697" cy="689563"/>
        </a:xfrm>
        <a:prstGeom prst="rect">
          <a:avLst/>
        </a:prstGeom>
      </xdr:spPr>
    </xdr:pic>
    <xdr:clientData/>
  </xdr:twoCellAnchor>
  <xdr:twoCellAnchor>
    <xdr:from>
      <xdr:col>0</xdr:col>
      <xdr:colOff>829318</xdr:colOff>
      <xdr:row>109</xdr:row>
      <xdr:rowOff>705553</xdr:rowOff>
    </xdr:from>
    <xdr:to>
      <xdr:col>1</xdr:col>
      <xdr:colOff>993320</xdr:colOff>
      <xdr:row>110</xdr:row>
      <xdr:rowOff>681975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318" y="52712053"/>
          <a:ext cx="1007645" cy="697601"/>
        </a:xfrm>
        <a:prstGeom prst="rect">
          <a:avLst/>
        </a:prstGeom>
      </xdr:spPr>
    </xdr:pic>
    <xdr:clientData/>
  </xdr:twoCellAnchor>
  <xdr:twoCellAnchor>
    <xdr:from>
      <xdr:col>0</xdr:col>
      <xdr:colOff>824488</xdr:colOff>
      <xdr:row>113</xdr:row>
      <xdr:rowOff>63500</xdr:rowOff>
    </xdr:from>
    <xdr:to>
      <xdr:col>1</xdr:col>
      <xdr:colOff>1006928</xdr:colOff>
      <xdr:row>113</xdr:row>
      <xdr:rowOff>725829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488" y="63309500"/>
          <a:ext cx="1023815" cy="662329"/>
        </a:xfrm>
        <a:prstGeom prst="rect">
          <a:avLst/>
        </a:prstGeom>
      </xdr:spPr>
    </xdr:pic>
    <xdr:clientData/>
  </xdr:twoCellAnchor>
  <xdr:twoCellAnchor>
    <xdr:from>
      <xdr:col>1</xdr:col>
      <xdr:colOff>53661</xdr:colOff>
      <xdr:row>115</xdr:row>
      <xdr:rowOff>82081</xdr:rowOff>
    </xdr:from>
    <xdr:to>
      <xdr:col>1</xdr:col>
      <xdr:colOff>939800</xdr:colOff>
      <xdr:row>115</xdr:row>
      <xdr:rowOff>721855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861" y="53015681"/>
          <a:ext cx="886139" cy="639774"/>
        </a:xfrm>
        <a:prstGeom prst="rect">
          <a:avLst/>
        </a:prstGeom>
      </xdr:spPr>
    </xdr:pic>
    <xdr:clientData/>
  </xdr:twoCellAnchor>
  <xdr:twoCellAnchor>
    <xdr:from>
      <xdr:col>1</xdr:col>
      <xdr:colOff>2973</xdr:colOff>
      <xdr:row>62</xdr:row>
      <xdr:rowOff>40035</xdr:rowOff>
    </xdr:from>
    <xdr:to>
      <xdr:col>1</xdr:col>
      <xdr:colOff>1035706</xdr:colOff>
      <xdr:row>62</xdr:row>
      <xdr:rowOff>726070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748" y="29267872"/>
          <a:ext cx="1032733" cy="686035"/>
        </a:xfrm>
        <a:prstGeom prst="rect">
          <a:avLst/>
        </a:prstGeom>
      </xdr:spPr>
    </xdr:pic>
    <xdr:clientData/>
  </xdr:twoCellAnchor>
  <xdr:twoCellAnchor>
    <xdr:from>
      <xdr:col>1</xdr:col>
      <xdr:colOff>9258</xdr:colOff>
      <xdr:row>63</xdr:row>
      <xdr:rowOff>20366</xdr:rowOff>
    </xdr:from>
    <xdr:to>
      <xdr:col>1</xdr:col>
      <xdr:colOff>1038642</xdr:colOff>
      <xdr:row>63</xdr:row>
      <xdr:rowOff>707572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01" y="57469723"/>
          <a:ext cx="1029384" cy="687206"/>
        </a:xfrm>
        <a:prstGeom prst="rect">
          <a:avLst/>
        </a:prstGeom>
      </xdr:spPr>
    </xdr:pic>
    <xdr:clientData/>
  </xdr:twoCellAnchor>
  <xdr:twoCellAnchor>
    <xdr:from>
      <xdr:col>0</xdr:col>
      <xdr:colOff>824613</xdr:colOff>
      <xdr:row>64</xdr:row>
      <xdr:rowOff>28180</xdr:rowOff>
    </xdr:from>
    <xdr:to>
      <xdr:col>1</xdr:col>
      <xdr:colOff>1030048</xdr:colOff>
      <xdr:row>64</xdr:row>
      <xdr:rowOff>721177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613" y="58198716"/>
          <a:ext cx="1049078" cy="692997"/>
        </a:xfrm>
        <a:prstGeom prst="rect">
          <a:avLst/>
        </a:prstGeom>
      </xdr:spPr>
    </xdr:pic>
    <xdr:clientData/>
  </xdr:twoCellAnchor>
  <xdr:twoCellAnchor>
    <xdr:from>
      <xdr:col>0</xdr:col>
      <xdr:colOff>834683</xdr:colOff>
      <xdr:row>116</xdr:row>
      <xdr:rowOff>12700</xdr:rowOff>
    </xdr:from>
    <xdr:to>
      <xdr:col>1</xdr:col>
      <xdr:colOff>1048657</xdr:colOff>
      <xdr:row>116</xdr:row>
      <xdr:rowOff>701229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683" y="53670200"/>
          <a:ext cx="1052174" cy="688529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82</xdr:row>
      <xdr:rowOff>16232</xdr:rowOff>
    </xdr:from>
    <xdr:to>
      <xdr:col>1</xdr:col>
      <xdr:colOff>989374</xdr:colOff>
      <xdr:row>82</xdr:row>
      <xdr:rowOff>704125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24808446"/>
          <a:ext cx="995781" cy="687893"/>
        </a:xfrm>
        <a:prstGeom prst="rect">
          <a:avLst/>
        </a:prstGeom>
      </xdr:spPr>
    </xdr:pic>
    <xdr:clientData/>
  </xdr:twoCellAnchor>
  <xdr:twoCellAnchor>
    <xdr:from>
      <xdr:col>1</xdr:col>
      <xdr:colOff>6160</xdr:colOff>
      <xdr:row>98</xdr:row>
      <xdr:rowOff>22610</xdr:rowOff>
    </xdr:from>
    <xdr:to>
      <xdr:col>1</xdr:col>
      <xdr:colOff>1061357</xdr:colOff>
      <xdr:row>98</xdr:row>
      <xdr:rowOff>714378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03" y="37537503"/>
          <a:ext cx="1055197" cy="691768"/>
        </a:xfrm>
        <a:prstGeom prst="rect">
          <a:avLst/>
        </a:prstGeom>
      </xdr:spPr>
    </xdr:pic>
    <xdr:clientData/>
  </xdr:twoCellAnchor>
  <xdr:twoCellAnchor>
    <xdr:from>
      <xdr:col>1</xdr:col>
      <xdr:colOff>5103</xdr:colOff>
      <xdr:row>65</xdr:row>
      <xdr:rowOff>23852</xdr:rowOff>
    </xdr:from>
    <xdr:to>
      <xdr:col>1</xdr:col>
      <xdr:colOff>1040256</xdr:colOff>
      <xdr:row>65</xdr:row>
      <xdr:rowOff>707571</xdr:rowOff>
    </xdr:to>
    <xdr:pic>
      <xdr:nvPicPr>
        <xdr:cNvPr id="96" name="Picture 12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746" y="58915566"/>
          <a:ext cx="1035153" cy="6837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13607</xdr:rowOff>
    </xdr:from>
    <xdr:to>
      <xdr:col>1</xdr:col>
      <xdr:colOff>1039645</xdr:colOff>
      <xdr:row>66</xdr:row>
      <xdr:rowOff>707571</xdr:rowOff>
    </xdr:to>
    <xdr:pic>
      <xdr:nvPicPr>
        <xdr:cNvPr id="97" name="Picture 122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3" y="59626500"/>
          <a:ext cx="1039645" cy="6939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66252</xdr:rowOff>
    </xdr:from>
    <xdr:to>
      <xdr:col>1</xdr:col>
      <xdr:colOff>995781</xdr:colOff>
      <xdr:row>84</xdr:row>
      <xdr:rowOff>0</xdr:rowOff>
    </xdr:to>
    <xdr:pic>
      <xdr:nvPicPr>
        <xdr:cNvPr id="98" name="Picture 13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3" y="25579645"/>
          <a:ext cx="995781" cy="664244"/>
        </a:xfrm>
        <a:prstGeom prst="rect">
          <a:avLst/>
        </a:prstGeom>
      </xdr:spPr>
    </xdr:pic>
    <xdr:clientData/>
  </xdr:twoCellAnchor>
  <xdr:twoCellAnchor>
    <xdr:from>
      <xdr:col>0</xdr:col>
      <xdr:colOff>838681</xdr:colOff>
      <xdr:row>67</xdr:row>
      <xdr:rowOff>13605</xdr:rowOff>
    </xdr:from>
    <xdr:to>
      <xdr:col>1</xdr:col>
      <xdr:colOff>1029580</xdr:colOff>
      <xdr:row>67</xdr:row>
      <xdr:rowOff>703637</xdr:rowOff>
    </xdr:to>
    <xdr:pic>
      <xdr:nvPicPr>
        <xdr:cNvPr id="101" name="Picture 122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681" y="60347676"/>
          <a:ext cx="1034542" cy="690032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46</xdr:row>
      <xdr:rowOff>15912</xdr:rowOff>
    </xdr:from>
    <xdr:to>
      <xdr:col>1</xdr:col>
      <xdr:colOff>1095375</xdr:colOff>
      <xdr:row>47</xdr:row>
      <xdr:rowOff>6229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3476662"/>
          <a:ext cx="1079500" cy="72056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47</xdr:row>
      <xdr:rowOff>63642</xdr:rowOff>
    </xdr:from>
    <xdr:to>
      <xdr:col>1</xdr:col>
      <xdr:colOff>1066800</xdr:colOff>
      <xdr:row>47</xdr:row>
      <xdr:rowOff>702064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2844942"/>
          <a:ext cx="965200" cy="638422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48</xdr:row>
      <xdr:rowOff>46088</xdr:rowOff>
    </xdr:from>
    <xdr:to>
      <xdr:col>1</xdr:col>
      <xdr:colOff>1079500</xdr:colOff>
      <xdr:row>48</xdr:row>
      <xdr:rowOff>710978</xdr:rowOff>
    </xdr:to>
    <xdr:pic>
      <xdr:nvPicPr>
        <xdr:cNvPr id="103" name="Slika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25" y="3551288"/>
          <a:ext cx="993775" cy="664890"/>
        </a:xfrm>
        <a:prstGeom prst="rect">
          <a:avLst/>
        </a:prstGeom>
      </xdr:spPr>
    </xdr:pic>
    <xdr:clientData/>
  </xdr:twoCellAnchor>
  <xdr:twoCellAnchor>
    <xdr:from>
      <xdr:col>1</xdr:col>
      <xdr:colOff>53083</xdr:colOff>
      <xdr:row>50</xdr:row>
      <xdr:rowOff>44450</xdr:rowOff>
    </xdr:from>
    <xdr:to>
      <xdr:col>1</xdr:col>
      <xdr:colOff>1053671</xdr:colOff>
      <xdr:row>50</xdr:row>
      <xdr:rowOff>705993</xdr:rowOff>
    </xdr:to>
    <xdr:pic>
      <xdr:nvPicPr>
        <xdr:cNvPr id="105" name="Slika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283" y="4997450"/>
          <a:ext cx="1000588" cy="661543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51</xdr:row>
      <xdr:rowOff>6350</xdr:rowOff>
    </xdr:from>
    <xdr:to>
      <xdr:col>2</xdr:col>
      <xdr:colOff>10047</xdr:colOff>
      <xdr:row>51</xdr:row>
      <xdr:rowOff>642492</xdr:rowOff>
    </xdr:to>
    <xdr:pic>
      <xdr:nvPicPr>
        <xdr:cNvPr id="114" name="Slika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7131050"/>
          <a:ext cx="953022" cy="636142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52</xdr:row>
      <xdr:rowOff>58410</xdr:rowOff>
    </xdr:from>
    <xdr:to>
      <xdr:col>1</xdr:col>
      <xdr:colOff>984250</xdr:colOff>
      <xdr:row>52</xdr:row>
      <xdr:rowOff>683605</xdr:rowOff>
    </xdr:to>
    <xdr:pic>
      <xdr:nvPicPr>
        <xdr:cNvPr id="117" name="Slika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7900660"/>
          <a:ext cx="936624" cy="625195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55</xdr:row>
      <xdr:rowOff>31750</xdr:rowOff>
    </xdr:from>
    <xdr:to>
      <xdr:col>1</xdr:col>
      <xdr:colOff>1079500</xdr:colOff>
      <xdr:row>55</xdr:row>
      <xdr:rowOff>709930</xdr:rowOff>
    </xdr:to>
    <xdr:pic>
      <xdr:nvPicPr>
        <xdr:cNvPr id="119" name="Slika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9731375"/>
          <a:ext cx="1015999" cy="67818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57</xdr:row>
      <xdr:rowOff>63500</xdr:rowOff>
    </xdr:from>
    <xdr:to>
      <xdr:col>1</xdr:col>
      <xdr:colOff>1031876</xdr:colOff>
      <xdr:row>57</xdr:row>
      <xdr:rowOff>720486</xdr:rowOff>
    </xdr:to>
    <xdr:pic>
      <xdr:nvPicPr>
        <xdr:cNvPr id="120" name="Slika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11223625"/>
          <a:ext cx="984250" cy="656986"/>
        </a:xfrm>
        <a:prstGeom prst="rect">
          <a:avLst/>
        </a:prstGeom>
      </xdr:spPr>
    </xdr:pic>
    <xdr:clientData/>
  </xdr:twoCellAnchor>
  <xdr:twoCellAnchor>
    <xdr:from>
      <xdr:col>1</xdr:col>
      <xdr:colOff>15877</xdr:colOff>
      <xdr:row>58</xdr:row>
      <xdr:rowOff>63500</xdr:rowOff>
    </xdr:from>
    <xdr:to>
      <xdr:col>1</xdr:col>
      <xdr:colOff>1024086</xdr:colOff>
      <xdr:row>59</xdr:row>
      <xdr:rowOff>6230</xdr:rowOff>
    </xdr:to>
    <xdr:pic>
      <xdr:nvPicPr>
        <xdr:cNvPr id="124" name="Slika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2" y="11953875"/>
          <a:ext cx="1008209" cy="67298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59</xdr:row>
      <xdr:rowOff>101738</xdr:rowOff>
    </xdr:from>
    <xdr:to>
      <xdr:col>1</xdr:col>
      <xdr:colOff>1063625</xdr:colOff>
      <xdr:row>60</xdr:row>
      <xdr:rowOff>36570</xdr:rowOff>
    </xdr:to>
    <xdr:pic>
      <xdr:nvPicPr>
        <xdr:cNvPr id="126" name="Slika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12325488"/>
          <a:ext cx="1000125" cy="665082"/>
        </a:xfrm>
        <a:prstGeom prst="rect">
          <a:avLst/>
        </a:prstGeom>
      </xdr:spPr>
    </xdr:pic>
    <xdr:clientData/>
  </xdr:twoCellAnchor>
  <xdr:twoCellAnchor>
    <xdr:from>
      <xdr:col>1</xdr:col>
      <xdr:colOff>34927</xdr:colOff>
      <xdr:row>60</xdr:row>
      <xdr:rowOff>64451</xdr:rowOff>
    </xdr:from>
    <xdr:to>
      <xdr:col>1</xdr:col>
      <xdr:colOff>1092201</xdr:colOff>
      <xdr:row>61</xdr:row>
      <xdr:rowOff>0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27" y="38113651"/>
          <a:ext cx="1057274" cy="700960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54</xdr:row>
      <xdr:rowOff>63849</xdr:rowOff>
    </xdr:from>
    <xdr:to>
      <xdr:col>1</xdr:col>
      <xdr:colOff>1063625</xdr:colOff>
      <xdr:row>55</xdr:row>
      <xdr:rowOff>1182</xdr:rowOff>
    </xdr:to>
    <xdr:pic>
      <xdr:nvPicPr>
        <xdr:cNvPr id="129" name="Slika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9033224"/>
          <a:ext cx="1000124" cy="667583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69</xdr:row>
      <xdr:rowOff>15875</xdr:rowOff>
    </xdr:from>
    <xdr:to>
      <xdr:col>1</xdr:col>
      <xdr:colOff>1084542</xdr:colOff>
      <xdr:row>69</xdr:row>
      <xdr:rowOff>714375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9272250"/>
          <a:ext cx="1036917" cy="698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70</xdr:row>
      <xdr:rowOff>111125</xdr:rowOff>
    </xdr:from>
    <xdr:to>
      <xdr:col>1</xdr:col>
      <xdr:colOff>1039963</xdr:colOff>
      <xdr:row>71</xdr:row>
      <xdr:rowOff>32663</xdr:rowOff>
    </xdr:to>
    <xdr:pic>
      <xdr:nvPicPr>
        <xdr:cNvPr id="131" name="Slika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20097750"/>
          <a:ext cx="976463" cy="65178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71</xdr:row>
      <xdr:rowOff>31750</xdr:rowOff>
    </xdr:from>
    <xdr:to>
      <xdr:col>1</xdr:col>
      <xdr:colOff>1095434</xdr:colOff>
      <xdr:row>72</xdr:row>
      <xdr:rowOff>913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0748625"/>
          <a:ext cx="1047809" cy="699413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49</xdr:row>
      <xdr:rowOff>15875</xdr:rowOff>
    </xdr:from>
    <xdr:to>
      <xdr:col>1</xdr:col>
      <xdr:colOff>1079500</xdr:colOff>
      <xdr:row>49</xdr:row>
      <xdr:rowOff>712629</xdr:rowOff>
    </xdr:to>
    <xdr:pic>
      <xdr:nvPicPr>
        <xdr:cNvPr id="133" name="Slika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25" y="5667375"/>
          <a:ext cx="1047750" cy="696754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56</xdr:row>
      <xdr:rowOff>56181</xdr:rowOff>
    </xdr:from>
    <xdr:to>
      <xdr:col>1</xdr:col>
      <xdr:colOff>1063625</xdr:colOff>
      <xdr:row>57</xdr:row>
      <xdr:rowOff>67690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10486056"/>
          <a:ext cx="1047750" cy="741759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71</xdr:row>
      <xdr:rowOff>714374</xdr:rowOff>
    </xdr:from>
    <xdr:to>
      <xdr:col>1</xdr:col>
      <xdr:colOff>1100346</xdr:colOff>
      <xdr:row>72</xdr:row>
      <xdr:rowOff>686815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1431249"/>
          <a:ext cx="1052721" cy="702691"/>
        </a:xfrm>
        <a:prstGeom prst="rect">
          <a:avLst/>
        </a:prstGeom>
      </xdr:spPr>
    </xdr:pic>
    <xdr:clientData/>
  </xdr:twoCellAnchor>
  <xdr:twoCellAnchor>
    <xdr:from>
      <xdr:col>1</xdr:col>
      <xdr:colOff>15221</xdr:colOff>
      <xdr:row>36</xdr:row>
      <xdr:rowOff>703385</xdr:rowOff>
    </xdr:from>
    <xdr:to>
      <xdr:col>2</xdr:col>
      <xdr:colOff>1</xdr:colOff>
      <xdr:row>38</xdr:row>
      <xdr:rowOff>44450</xdr:rowOff>
    </xdr:to>
    <xdr:pic>
      <xdr:nvPicPr>
        <xdr:cNvPr id="137" name="Picture 94">
          <a:extLst>
            <a:ext uri="{FF2B5EF4-FFF2-40B4-BE49-F238E27FC236}">
              <a16:creationId xmlns:a16="http://schemas.microsoft.com/office/drawing/2014/main" id="{A627E67E-D672-4F4A-9731-03A72769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490" y="22376423"/>
          <a:ext cx="1083819" cy="777142"/>
        </a:xfrm>
        <a:prstGeom prst="rect">
          <a:avLst/>
        </a:prstGeom>
      </xdr:spPr>
    </xdr:pic>
    <xdr:clientData/>
  </xdr:twoCellAnchor>
  <xdr:twoCellAnchor>
    <xdr:from>
      <xdr:col>1</xdr:col>
      <xdr:colOff>1956</xdr:colOff>
      <xdr:row>92</xdr:row>
      <xdr:rowOff>13741</xdr:rowOff>
    </xdr:from>
    <xdr:to>
      <xdr:col>1</xdr:col>
      <xdr:colOff>1016000</xdr:colOff>
      <xdr:row>92</xdr:row>
      <xdr:rowOff>717568</xdr:rowOff>
    </xdr:to>
    <xdr:pic>
      <xdr:nvPicPr>
        <xdr:cNvPr id="111" name="Picture 80">
          <a:extLst>
            <a:ext uri="{FF2B5EF4-FFF2-40B4-BE49-F238E27FC236}">
              <a16:creationId xmlns:a16="http://schemas.microsoft.com/office/drawing/2014/main" id="{AFE0B62E-5620-4AD3-B269-460F2CEF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56" y="49721541"/>
          <a:ext cx="1014044" cy="703827"/>
        </a:xfrm>
        <a:prstGeom prst="rect">
          <a:avLst/>
        </a:prstGeom>
      </xdr:spPr>
    </xdr:pic>
    <xdr:clientData/>
  </xdr:twoCellAnchor>
  <xdr:twoCellAnchor>
    <xdr:from>
      <xdr:col>0</xdr:col>
      <xdr:colOff>834389</xdr:colOff>
      <xdr:row>143</xdr:row>
      <xdr:rowOff>341419</xdr:rowOff>
    </xdr:from>
    <xdr:to>
      <xdr:col>1</xdr:col>
      <xdr:colOff>1028700</xdr:colOff>
      <xdr:row>144</xdr:row>
      <xdr:rowOff>676544</xdr:rowOff>
    </xdr:to>
    <xdr:pic>
      <xdr:nvPicPr>
        <xdr:cNvPr id="136" name="Picture 2">
          <a:extLst>
            <a:ext uri="{FF2B5EF4-FFF2-40B4-BE49-F238E27FC236}">
              <a16:creationId xmlns:a16="http://schemas.microsoft.com/office/drawing/2014/main" id="{DFBA70AF-C85E-4EF7-885F-B7AFE3ED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89" y="6456469"/>
          <a:ext cx="1032511" cy="201775"/>
        </a:xfrm>
        <a:prstGeom prst="rect">
          <a:avLst/>
        </a:prstGeom>
      </xdr:spPr>
    </xdr:pic>
    <xdr:clientData/>
  </xdr:twoCellAnchor>
  <xdr:twoCellAnchor>
    <xdr:from>
      <xdr:col>1</xdr:col>
      <xdr:colOff>23924</xdr:colOff>
      <xdr:row>144</xdr:row>
      <xdr:rowOff>723899</xdr:rowOff>
    </xdr:from>
    <xdr:to>
      <xdr:col>1</xdr:col>
      <xdr:colOff>1016000</xdr:colOff>
      <xdr:row>145</xdr:row>
      <xdr:rowOff>706996</xdr:rowOff>
    </xdr:to>
    <xdr:pic>
      <xdr:nvPicPr>
        <xdr:cNvPr id="138" name="Picture 3">
          <a:extLst>
            <a:ext uri="{FF2B5EF4-FFF2-40B4-BE49-F238E27FC236}">
              <a16:creationId xmlns:a16="http://schemas.microsoft.com/office/drawing/2014/main" id="{A24815A4-E98D-428D-9613-31B319C5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124" y="6657974"/>
          <a:ext cx="992076" cy="202172"/>
        </a:xfrm>
        <a:prstGeom prst="rect">
          <a:avLst/>
        </a:prstGeom>
      </xdr:spPr>
    </xdr:pic>
    <xdr:clientData/>
  </xdr:twoCellAnchor>
  <xdr:twoCellAnchor>
    <xdr:from>
      <xdr:col>1</xdr:col>
      <xdr:colOff>83400</xdr:colOff>
      <xdr:row>132</xdr:row>
      <xdr:rowOff>88439</xdr:rowOff>
    </xdr:from>
    <xdr:to>
      <xdr:col>1</xdr:col>
      <xdr:colOff>1079181</xdr:colOff>
      <xdr:row>132</xdr:row>
      <xdr:rowOff>673560</xdr:rowOff>
    </xdr:to>
    <xdr:pic>
      <xdr:nvPicPr>
        <xdr:cNvPr id="139" name="Picture 6">
          <a:extLst>
            <a:ext uri="{FF2B5EF4-FFF2-40B4-BE49-F238E27FC236}">
              <a16:creationId xmlns:a16="http://schemas.microsoft.com/office/drawing/2014/main" id="{C7E7F385-F27D-4DB1-B100-83841B6C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600" y="4146089"/>
          <a:ext cx="995781" cy="108871"/>
        </a:xfrm>
        <a:prstGeom prst="rect">
          <a:avLst/>
        </a:prstGeom>
      </xdr:spPr>
    </xdr:pic>
    <xdr:clientData/>
  </xdr:twoCellAnchor>
  <xdr:twoCellAnchor>
    <xdr:from>
      <xdr:col>1</xdr:col>
      <xdr:colOff>50054</xdr:colOff>
      <xdr:row>133</xdr:row>
      <xdr:rowOff>22571</xdr:rowOff>
    </xdr:from>
    <xdr:to>
      <xdr:col>1</xdr:col>
      <xdr:colOff>1049655</xdr:colOff>
      <xdr:row>133</xdr:row>
      <xdr:rowOff>682278</xdr:rowOff>
    </xdr:to>
    <xdr:pic>
      <xdr:nvPicPr>
        <xdr:cNvPr id="140" name="Picture 7">
          <a:extLst>
            <a:ext uri="{FF2B5EF4-FFF2-40B4-BE49-F238E27FC236}">
              <a16:creationId xmlns:a16="http://schemas.microsoft.com/office/drawing/2014/main" id="{FB8EE0EE-4F88-4130-89B4-90E85CB0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254" y="4280246"/>
          <a:ext cx="999601" cy="173932"/>
        </a:xfrm>
        <a:prstGeom prst="rect">
          <a:avLst/>
        </a:prstGeom>
      </xdr:spPr>
    </xdr:pic>
    <xdr:clientData/>
  </xdr:twoCellAnchor>
  <xdr:twoCellAnchor>
    <xdr:from>
      <xdr:col>1</xdr:col>
      <xdr:colOff>60436</xdr:colOff>
      <xdr:row>134</xdr:row>
      <xdr:rowOff>94291</xdr:rowOff>
    </xdr:from>
    <xdr:to>
      <xdr:col>1</xdr:col>
      <xdr:colOff>1042669</xdr:colOff>
      <xdr:row>134</xdr:row>
      <xdr:rowOff>610559</xdr:rowOff>
    </xdr:to>
    <xdr:pic>
      <xdr:nvPicPr>
        <xdr:cNvPr id="141" name="Picture 8">
          <a:extLst>
            <a:ext uri="{FF2B5EF4-FFF2-40B4-BE49-F238E27FC236}">
              <a16:creationId xmlns:a16="http://schemas.microsoft.com/office/drawing/2014/main" id="{E9495400-443C-446A-9DE9-00790CA4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636" y="4551991"/>
          <a:ext cx="982233" cy="106693"/>
        </a:xfrm>
        <a:prstGeom prst="rect">
          <a:avLst/>
        </a:prstGeom>
      </xdr:spPr>
    </xdr:pic>
    <xdr:clientData/>
  </xdr:twoCellAnchor>
  <xdr:twoCellAnchor>
    <xdr:from>
      <xdr:col>0</xdr:col>
      <xdr:colOff>824716</xdr:colOff>
      <xdr:row>141</xdr:row>
      <xdr:rowOff>3077</xdr:rowOff>
    </xdr:from>
    <xdr:to>
      <xdr:col>1</xdr:col>
      <xdr:colOff>990600</xdr:colOff>
      <xdr:row>141</xdr:row>
      <xdr:rowOff>682722</xdr:rowOff>
    </xdr:to>
    <xdr:pic>
      <xdr:nvPicPr>
        <xdr:cNvPr id="142" name="Picture 9">
          <a:extLst>
            <a:ext uri="{FF2B5EF4-FFF2-40B4-BE49-F238E27FC236}">
              <a16:creationId xmlns:a16="http://schemas.microsoft.com/office/drawing/2014/main" id="{3B65F0A2-2A13-4905-97AD-F6E2CC06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5860952"/>
          <a:ext cx="1004084" cy="19387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6136</xdr:rowOff>
    </xdr:from>
    <xdr:to>
      <xdr:col>1</xdr:col>
      <xdr:colOff>1007533</xdr:colOff>
      <xdr:row>136</xdr:row>
      <xdr:rowOff>679664</xdr:rowOff>
    </xdr:to>
    <xdr:pic>
      <xdr:nvPicPr>
        <xdr:cNvPr id="143" name="Picture 10">
          <a:extLst>
            <a:ext uri="{FF2B5EF4-FFF2-40B4-BE49-F238E27FC236}">
              <a16:creationId xmlns:a16="http://schemas.microsoft.com/office/drawing/2014/main" id="{E334EAF0-00B1-47E3-AAA4-C9901976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863886"/>
          <a:ext cx="1007533" cy="197278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137</xdr:row>
      <xdr:rowOff>72825</xdr:rowOff>
    </xdr:from>
    <xdr:to>
      <xdr:col>1</xdr:col>
      <xdr:colOff>1022881</xdr:colOff>
      <xdr:row>137</xdr:row>
      <xdr:rowOff>706609</xdr:rowOff>
    </xdr:to>
    <xdr:pic>
      <xdr:nvPicPr>
        <xdr:cNvPr id="144" name="Picture 11">
          <a:extLst>
            <a:ext uri="{FF2B5EF4-FFF2-40B4-BE49-F238E27FC236}">
              <a16:creationId xmlns:a16="http://schemas.microsoft.com/office/drawing/2014/main" id="{475105AB-E321-4643-B605-FF973294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5130600"/>
          <a:ext cx="1010181" cy="128959"/>
        </a:xfrm>
        <a:prstGeom prst="rect">
          <a:avLst/>
        </a:prstGeom>
      </xdr:spPr>
    </xdr:pic>
    <xdr:clientData/>
  </xdr:twoCellAnchor>
  <xdr:twoCellAnchor>
    <xdr:from>
      <xdr:col>0</xdr:col>
      <xdr:colOff>833673</xdr:colOff>
      <xdr:row>138</xdr:row>
      <xdr:rowOff>37141</xdr:rowOff>
    </xdr:from>
    <xdr:to>
      <xdr:col>1</xdr:col>
      <xdr:colOff>1037167</xdr:colOff>
      <xdr:row>139</xdr:row>
      <xdr:rowOff>18107</xdr:rowOff>
    </xdr:to>
    <xdr:pic>
      <xdr:nvPicPr>
        <xdr:cNvPr id="145" name="Picture 85">
          <a:extLst>
            <a:ext uri="{FF2B5EF4-FFF2-40B4-BE49-F238E27FC236}">
              <a16:creationId xmlns:a16="http://schemas.microsoft.com/office/drawing/2014/main" id="{10BDFE67-6185-4669-8D82-E77DF4B1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673" y="5294941"/>
          <a:ext cx="1041694" cy="180991"/>
        </a:xfrm>
        <a:prstGeom prst="rect">
          <a:avLst/>
        </a:prstGeom>
      </xdr:spPr>
    </xdr:pic>
    <xdr:clientData/>
  </xdr:twoCellAnchor>
  <xdr:twoCellAnchor>
    <xdr:from>
      <xdr:col>0</xdr:col>
      <xdr:colOff>837416</xdr:colOff>
      <xdr:row>139</xdr:row>
      <xdr:rowOff>20523</xdr:rowOff>
    </xdr:from>
    <xdr:to>
      <xdr:col>1</xdr:col>
      <xdr:colOff>1041400</xdr:colOff>
      <xdr:row>139</xdr:row>
      <xdr:rowOff>711200</xdr:rowOff>
    </xdr:to>
    <xdr:pic>
      <xdr:nvPicPr>
        <xdr:cNvPr id="146" name="Picture 86">
          <a:extLst>
            <a:ext uri="{FF2B5EF4-FFF2-40B4-BE49-F238E27FC236}">
              <a16:creationId xmlns:a16="http://schemas.microsoft.com/office/drawing/2014/main" id="{852896C1-F1CA-4A71-8898-99A87504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416" y="103347723"/>
          <a:ext cx="1042184" cy="690677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142</xdr:row>
      <xdr:rowOff>38158</xdr:rowOff>
    </xdr:from>
    <xdr:to>
      <xdr:col>1</xdr:col>
      <xdr:colOff>1045633</xdr:colOff>
      <xdr:row>142</xdr:row>
      <xdr:rowOff>673041</xdr:rowOff>
    </xdr:to>
    <xdr:pic>
      <xdr:nvPicPr>
        <xdr:cNvPr id="147" name="Picture 87">
          <a:extLst>
            <a:ext uri="{FF2B5EF4-FFF2-40B4-BE49-F238E27FC236}">
              <a16:creationId xmlns:a16="http://schemas.microsoft.com/office/drawing/2014/main" id="{2F76243D-28CC-43DE-BE2C-D52D72165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096058"/>
          <a:ext cx="1007533" cy="158633"/>
        </a:xfrm>
        <a:prstGeom prst="rect">
          <a:avLst/>
        </a:prstGeom>
      </xdr:spPr>
    </xdr:pic>
    <xdr:clientData/>
  </xdr:twoCellAnchor>
  <xdr:twoCellAnchor>
    <xdr:from>
      <xdr:col>1</xdr:col>
      <xdr:colOff>67852</xdr:colOff>
      <xdr:row>128</xdr:row>
      <xdr:rowOff>38100</xdr:rowOff>
    </xdr:from>
    <xdr:to>
      <xdr:col>1</xdr:col>
      <xdr:colOff>1018528</xdr:colOff>
      <xdr:row>128</xdr:row>
      <xdr:rowOff>671884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00" y="84553576"/>
          <a:ext cx="950676" cy="63378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29650</xdr:colOff>
      <xdr:row>8</xdr:row>
      <xdr:rowOff>63153</xdr:rowOff>
    </xdr:from>
    <xdr:to>
      <xdr:col>2</xdr:col>
      <xdr:colOff>0</xdr:colOff>
      <xdr:row>9</xdr:row>
      <xdr:rowOff>58041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78821FC0-5E01-4B76-B1EF-D1855D9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919" y="2275884"/>
          <a:ext cx="1069389" cy="712926"/>
        </a:xfrm>
        <a:prstGeom prst="rect">
          <a:avLst/>
        </a:prstGeom>
      </xdr:spPr>
    </xdr:pic>
    <xdr:clientData/>
  </xdr:twoCellAnchor>
  <xdr:twoCellAnchor>
    <xdr:from>
      <xdr:col>1</xdr:col>
      <xdr:colOff>16145</xdr:colOff>
      <xdr:row>9</xdr:row>
      <xdr:rowOff>3334</xdr:rowOff>
    </xdr:from>
    <xdr:to>
      <xdr:col>2</xdr:col>
      <xdr:colOff>1</xdr:colOff>
      <xdr:row>10</xdr:row>
      <xdr:rowOff>5225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15EFB6D8-A8BF-4B86-90AD-EFA0A85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14" y="2934103"/>
          <a:ext cx="1082895" cy="719930"/>
        </a:xfrm>
        <a:prstGeom prst="rect">
          <a:avLst/>
        </a:prstGeom>
      </xdr:spPr>
    </xdr:pic>
    <xdr:clientData/>
  </xdr:twoCellAnchor>
  <xdr:twoCellAnchor>
    <xdr:from>
      <xdr:col>1</xdr:col>
      <xdr:colOff>15402</xdr:colOff>
      <xdr:row>9</xdr:row>
      <xdr:rowOff>712498</xdr:rowOff>
    </xdr:from>
    <xdr:to>
      <xdr:col>2</xdr:col>
      <xdr:colOff>8937</xdr:colOff>
      <xdr:row>11</xdr:row>
      <xdr:rowOff>2786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F69CC74F-795B-42EB-BFA7-223C67C6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671" y="3643267"/>
          <a:ext cx="1092574" cy="726365"/>
        </a:xfrm>
        <a:prstGeom prst="rect">
          <a:avLst/>
        </a:prstGeom>
      </xdr:spPr>
    </xdr:pic>
    <xdr:clientData/>
  </xdr:twoCellAnchor>
  <xdr:twoCellAnchor>
    <xdr:from>
      <xdr:col>1</xdr:col>
      <xdr:colOff>18984</xdr:colOff>
      <xdr:row>11</xdr:row>
      <xdr:rowOff>1813</xdr:rowOff>
    </xdr:from>
    <xdr:to>
      <xdr:col>1</xdr:col>
      <xdr:colOff>1069731</xdr:colOff>
      <xdr:row>11</xdr:row>
      <xdr:rowOff>702311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64DCA61F-8DBE-4872-9BF2-D5C06FCA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253" y="4368659"/>
          <a:ext cx="1050747" cy="700498"/>
        </a:xfrm>
        <a:prstGeom prst="rect">
          <a:avLst/>
        </a:prstGeom>
      </xdr:spPr>
    </xdr:pic>
    <xdr:clientData/>
  </xdr:twoCellAnchor>
  <xdr:twoCellAnchor>
    <xdr:from>
      <xdr:col>1</xdr:col>
      <xdr:colOff>122285</xdr:colOff>
      <xdr:row>12</xdr:row>
      <xdr:rowOff>16468</xdr:rowOff>
    </xdr:from>
    <xdr:to>
      <xdr:col>1</xdr:col>
      <xdr:colOff>1093983</xdr:colOff>
      <xdr:row>13</xdr:row>
      <xdr:rowOff>27203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00832FE7-6429-4646-820A-44663E83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554" y="5101353"/>
          <a:ext cx="971698" cy="728773"/>
        </a:xfrm>
        <a:prstGeom prst="rect">
          <a:avLst/>
        </a:prstGeom>
      </xdr:spPr>
    </xdr:pic>
    <xdr:clientData/>
  </xdr:twoCellAnchor>
  <xdr:twoCellAnchor>
    <xdr:from>
      <xdr:col>1</xdr:col>
      <xdr:colOff>49294</xdr:colOff>
      <xdr:row>13</xdr:row>
      <xdr:rowOff>9731</xdr:rowOff>
    </xdr:from>
    <xdr:to>
      <xdr:col>1</xdr:col>
      <xdr:colOff>1040423</xdr:colOff>
      <xdr:row>14</xdr:row>
      <xdr:rowOff>35038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D9CAC364-D70B-4A6C-9B25-9599DD24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563" y="5812654"/>
          <a:ext cx="991129" cy="743346"/>
        </a:xfrm>
        <a:prstGeom prst="rect">
          <a:avLst/>
        </a:prstGeom>
      </xdr:spPr>
    </xdr:pic>
    <xdr:clientData/>
  </xdr:twoCellAnchor>
  <xdr:twoCellAnchor>
    <xdr:from>
      <xdr:col>1</xdr:col>
      <xdr:colOff>35107</xdr:colOff>
      <xdr:row>14</xdr:row>
      <xdr:rowOff>-1</xdr:rowOff>
    </xdr:from>
    <xdr:to>
      <xdr:col>2</xdr:col>
      <xdr:colOff>21573</xdr:colOff>
      <xdr:row>15</xdr:row>
      <xdr:rowOff>3627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F17C2B49-1646-42FE-9F03-BB279794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376" y="6520961"/>
          <a:ext cx="1085505" cy="721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12700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EECC294D-8CFD-4A7C-9A15-FA458FFD7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4617700"/>
          <a:ext cx="1104900" cy="736600"/>
        </a:xfrm>
        <a:prstGeom prst="rect">
          <a:avLst/>
        </a:prstGeom>
      </xdr:spPr>
    </xdr:pic>
    <xdr:clientData/>
  </xdr:twoCellAnchor>
  <xdr:twoCellAnchor>
    <xdr:from>
      <xdr:col>0</xdr:col>
      <xdr:colOff>836298</xdr:colOff>
      <xdr:row>27</xdr:row>
      <xdr:rowOff>723295</xdr:rowOff>
    </xdr:from>
    <xdr:to>
      <xdr:col>2</xdr:col>
      <xdr:colOff>5659</xdr:colOff>
      <xdr:row>29</xdr:row>
      <xdr:rowOff>12700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0ECCDB89-1789-4312-9921-B7610FA2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8" y="16064895"/>
          <a:ext cx="1112461" cy="737205"/>
        </a:xfrm>
        <a:prstGeom prst="rect">
          <a:avLst/>
        </a:prstGeom>
      </xdr:spPr>
    </xdr:pic>
    <xdr:clientData/>
  </xdr:twoCellAnchor>
  <xdr:twoCellAnchor>
    <xdr:from>
      <xdr:col>1</xdr:col>
      <xdr:colOff>7688</xdr:colOff>
      <xdr:row>31</xdr:row>
      <xdr:rowOff>12499</xdr:rowOff>
    </xdr:from>
    <xdr:to>
      <xdr:col>2</xdr:col>
      <xdr:colOff>0</xdr:colOff>
      <xdr:row>32</xdr:row>
      <xdr:rowOff>18314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A11BB367-DBB1-4924-966F-B3B30920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88" y="18249699"/>
          <a:ext cx="1097212" cy="729715"/>
        </a:xfrm>
        <a:prstGeom prst="rect">
          <a:avLst/>
        </a:prstGeom>
      </xdr:spPr>
    </xdr:pic>
    <xdr:clientData/>
  </xdr:twoCellAnchor>
  <xdr:twoCellAnchor>
    <xdr:from>
      <xdr:col>1</xdr:col>
      <xdr:colOff>30238</xdr:colOff>
      <xdr:row>129</xdr:row>
      <xdr:rowOff>30237</xdr:rowOff>
    </xdr:from>
    <xdr:to>
      <xdr:col>1</xdr:col>
      <xdr:colOff>1073454</xdr:colOff>
      <xdr:row>129</xdr:row>
      <xdr:rowOff>719233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6" y="85271427"/>
          <a:ext cx="1043216" cy="695477"/>
        </a:xfrm>
        <a:prstGeom prst="rect">
          <a:avLst/>
        </a:prstGeom>
      </xdr:spPr>
    </xdr:pic>
    <xdr:clientData/>
  </xdr:twoCellAnchor>
  <xdr:twoCellAnchor>
    <xdr:from>
      <xdr:col>1</xdr:col>
      <xdr:colOff>90715</xdr:colOff>
      <xdr:row>130</xdr:row>
      <xdr:rowOff>136071</xdr:rowOff>
    </xdr:from>
    <xdr:to>
      <xdr:col>1</xdr:col>
      <xdr:colOff>404659</xdr:colOff>
      <xdr:row>130</xdr:row>
      <xdr:rowOff>635943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249D3987-ACD9-42D5-9619-89D3BEE91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263" y="86102976"/>
          <a:ext cx="313944" cy="499872"/>
        </a:xfrm>
        <a:prstGeom prst="rect">
          <a:avLst/>
        </a:prstGeom>
      </xdr:spPr>
    </xdr:pic>
    <xdr:clientData/>
  </xdr:twoCellAnchor>
  <xdr:twoCellAnchor>
    <xdr:from>
      <xdr:col>1</xdr:col>
      <xdr:colOff>483810</xdr:colOff>
      <xdr:row>130</xdr:row>
      <xdr:rowOff>105833</xdr:rowOff>
    </xdr:from>
    <xdr:to>
      <xdr:col>2</xdr:col>
      <xdr:colOff>1226</xdr:colOff>
      <xdr:row>130</xdr:row>
      <xdr:rowOff>581321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D57D493D-A6AE-408A-B493-DC2844817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358" y="86072738"/>
          <a:ext cx="618744" cy="475488"/>
        </a:xfrm>
        <a:prstGeom prst="rect">
          <a:avLst/>
        </a:prstGeom>
      </xdr:spPr>
    </xdr:pic>
    <xdr:clientData/>
  </xdr:twoCellAnchor>
  <xdr:twoCellAnchor>
    <xdr:from>
      <xdr:col>1</xdr:col>
      <xdr:colOff>75596</xdr:colOff>
      <xdr:row>24</xdr:row>
      <xdr:rowOff>29990</xdr:rowOff>
    </xdr:from>
    <xdr:to>
      <xdr:col>1</xdr:col>
      <xdr:colOff>1084385</xdr:colOff>
      <xdr:row>24</xdr:row>
      <xdr:rowOff>702516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597F3E29-F39B-4746-BE50-944A11C0B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10865" y="13408952"/>
          <a:ext cx="1008789" cy="672526"/>
        </a:xfrm>
        <a:prstGeom prst="rect">
          <a:avLst/>
        </a:prstGeom>
      </xdr:spPr>
    </xdr:pic>
    <xdr:clientData/>
  </xdr:twoCellAnchor>
  <xdr:twoCellAnchor>
    <xdr:from>
      <xdr:col>1</xdr:col>
      <xdr:colOff>75501</xdr:colOff>
      <xdr:row>22</xdr:row>
      <xdr:rowOff>714175</xdr:rowOff>
    </xdr:from>
    <xdr:to>
      <xdr:col>1</xdr:col>
      <xdr:colOff>1055077</xdr:colOff>
      <xdr:row>23</xdr:row>
      <xdr:rowOff>649188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DFC0F212-43F2-4D1E-8807-258B54DF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10770" y="12657060"/>
          <a:ext cx="979576" cy="653051"/>
        </a:xfrm>
        <a:prstGeom prst="rect">
          <a:avLst/>
        </a:prstGeom>
      </xdr:spPr>
    </xdr:pic>
    <xdr:clientData/>
  </xdr:twoCellAnchor>
  <xdr:twoCellAnchor>
    <xdr:from>
      <xdr:col>1</xdr:col>
      <xdr:colOff>35110</xdr:colOff>
      <xdr:row>19</xdr:row>
      <xdr:rowOff>23446</xdr:rowOff>
    </xdr:from>
    <xdr:to>
      <xdr:col>1</xdr:col>
      <xdr:colOff>1065578</xdr:colOff>
      <xdr:row>19</xdr:row>
      <xdr:rowOff>710425</xdr:rowOff>
    </xdr:to>
    <xdr:pic>
      <xdr:nvPicPr>
        <xdr:cNvPr id="160" name="Slika 159">
          <a:extLst>
            <a:ext uri="{FF2B5EF4-FFF2-40B4-BE49-F238E27FC236}">
              <a16:creationId xmlns:a16="http://schemas.microsoft.com/office/drawing/2014/main" id="{4BDD6BAC-B8D1-4A8E-8A8D-0BC6476A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70379" y="9812215"/>
          <a:ext cx="1030468" cy="686979"/>
        </a:xfrm>
        <a:prstGeom prst="rect">
          <a:avLst/>
        </a:prstGeom>
      </xdr:spPr>
    </xdr:pic>
    <xdr:clientData/>
  </xdr:twoCellAnchor>
  <xdr:twoCellAnchor>
    <xdr:from>
      <xdr:col>1</xdr:col>
      <xdr:colOff>30738</xdr:colOff>
      <xdr:row>20</xdr:row>
      <xdr:rowOff>29308</xdr:rowOff>
    </xdr:from>
    <xdr:to>
      <xdr:col>1</xdr:col>
      <xdr:colOff>1074392</xdr:colOff>
      <xdr:row>21</xdr:row>
      <xdr:rowOff>7040</xdr:rowOff>
    </xdr:to>
    <xdr:pic>
      <xdr:nvPicPr>
        <xdr:cNvPr id="162" name="Slika 161">
          <a:extLst>
            <a:ext uri="{FF2B5EF4-FFF2-40B4-BE49-F238E27FC236}">
              <a16:creationId xmlns:a16="http://schemas.microsoft.com/office/drawing/2014/main" id="{F8B8ACAC-2FC2-4733-9498-C364EC78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66007" y="10536116"/>
          <a:ext cx="1043654" cy="695770"/>
        </a:xfrm>
        <a:prstGeom prst="rect">
          <a:avLst/>
        </a:prstGeom>
      </xdr:spPr>
    </xdr:pic>
    <xdr:clientData/>
  </xdr:twoCellAnchor>
  <xdr:twoCellAnchor>
    <xdr:from>
      <xdr:col>1</xdr:col>
      <xdr:colOff>50195</xdr:colOff>
      <xdr:row>21</xdr:row>
      <xdr:rowOff>12701</xdr:rowOff>
    </xdr:from>
    <xdr:to>
      <xdr:col>1</xdr:col>
      <xdr:colOff>1028699</xdr:colOff>
      <xdr:row>21</xdr:row>
      <xdr:rowOff>665037</xdr:rowOff>
    </xdr:to>
    <xdr:pic>
      <xdr:nvPicPr>
        <xdr:cNvPr id="163" name="Slika 162">
          <a:extLst>
            <a:ext uri="{FF2B5EF4-FFF2-40B4-BE49-F238E27FC236}">
              <a16:creationId xmlns:a16="http://schemas.microsoft.com/office/drawing/2014/main" id="{141F64A0-7C4D-45EC-B456-D2F39957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885464" y="11237547"/>
          <a:ext cx="978504" cy="652336"/>
        </a:xfrm>
        <a:prstGeom prst="rect">
          <a:avLst/>
        </a:prstGeom>
      </xdr:spPr>
    </xdr:pic>
    <xdr:clientData/>
  </xdr:twoCellAnchor>
  <xdr:twoCellAnchor>
    <xdr:from>
      <xdr:col>1</xdr:col>
      <xdr:colOff>92111</xdr:colOff>
      <xdr:row>22</xdr:row>
      <xdr:rowOff>80074</xdr:rowOff>
    </xdr:from>
    <xdr:to>
      <xdr:col>1</xdr:col>
      <xdr:colOff>1025770</xdr:colOff>
      <xdr:row>22</xdr:row>
      <xdr:rowOff>702514</xdr:rowOff>
    </xdr:to>
    <xdr:pic>
      <xdr:nvPicPr>
        <xdr:cNvPr id="165" name="Slika 164">
          <a:extLst>
            <a:ext uri="{FF2B5EF4-FFF2-40B4-BE49-F238E27FC236}">
              <a16:creationId xmlns:a16="http://schemas.microsoft.com/office/drawing/2014/main" id="{6FE9D834-9447-477F-AFD1-3DF80B807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7380" y="12022959"/>
          <a:ext cx="933659" cy="622440"/>
        </a:xfrm>
        <a:prstGeom prst="rect">
          <a:avLst/>
        </a:prstGeom>
      </xdr:spPr>
    </xdr:pic>
    <xdr:clientData/>
  </xdr:twoCellAnchor>
  <xdr:twoCellAnchor>
    <xdr:from>
      <xdr:col>1</xdr:col>
      <xdr:colOff>10799</xdr:colOff>
      <xdr:row>30</xdr:row>
      <xdr:rowOff>15896</xdr:rowOff>
    </xdr:from>
    <xdr:to>
      <xdr:col>2</xdr:col>
      <xdr:colOff>0</xdr:colOff>
      <xdr:row>31</xdr:row>
      <xdr:rowOff>21397</xdr:rowOff>
    </xdr:to>
    <xdr:pic>
      <xdr:nvPicPr>
        <xdr:cNvPr id="167" name="Slika 166">
          <a:extLst>
            <a:ext uri="{FF2B5EF4-FFF2-40B4-BE49-F238E27FC236}">
              <a16:creationId xmlns:a16="http://schemas.microsoft.com/office/drawing/2014/main" id="{BD8C70ED-7C46-4DF0-8733-0A90724ED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99" y="17529196"/>
          <a:ext cx="1094101" cy="729401"/>
        </a:xfrm>
        <a:prstGeom prst="rect">
          <a:avLst/>
        </a:prstGeom>
      </xdr:spPr>
    </xdr:pic>
    <xdr:clientData/>
  </xdr:twoCellAnchor>
  <xdr:twoCellAnchor>
    <xdr:from>
      <xdr:col>1</xdr:col>
      <xdr:colOff>6736</xdr:colOff>
      <xdr:row>26</xdr:row>
      <xdr:rowOff>706533</xdr:rowOff>
    </xdr:from>
    <xdr:to>
      <xdr:col>2</xdr:col>
      <xdr:colOff>5860</xdr:colOff>
      <xdr:row>28</xdr:row>
      <xdr:rowOff>1584</xdr:rowOff>
    </xdr:to>
    <xdr:pic>
      <xdr:nvPicPr>
        <xdr:cNvPr id="169" name="Slika 168">
          <a:extLst>
            <a:ext uri="{FF2B5EF4-FFF2-40B4-BE49-F238E27FC236}">
              <a16:creationId xmlns:a16="http://schemas.microsoft.com/office/drawing/2014/main" id="{B485CDCD-B945-4A2C-BCFC-59595572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05" y="15199187"/>
          <a:ext cx="1098163" cy="731128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29</xdr:row>
      <xdr:rowOff>6738</xdr:rowOff>
    </xdr:from>
    <xdr:to>
      <xdr:col>2</xdr:col>
      <xdr:colOff>0</xdr:colOff>
      <xdr:row>30</xdr:row>
      <xdr:rowOff>32868</xdr:rowOff>
    </xdr:to>
    <xdr:pic>
      <xdr:nvPicPr>
        <xdr:cNvPr id="171" name="Slika 170">
          <a:extLst>
            <a:ext uri="{FF2B5EF4-FFF2-40B4-BE49-F238E27FC236}">
              <a16:creationId xmlns:a16="http://schemas.microsoft.com/office/drawing/2014/main" id="{595926BD-E658-493D-819A-B962473B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16796138"/>
          <a:ext cx="1117600" cy="750030"/>
        </a:xfrm>
        <a:prstGeom prst="rect">
          <a:avLst/>
        </a:prstGeom>
      </xdr:spPr>
    </xdr:pic>
    <xdr:clientData/>
  </xdr:twoCellAnchor>
  <xdr:twoCellAnchor>
    <xdr:from>
      <xdr:col>1</xdr:col>
      <xdr:colOff>24507</xdr:colOff>
      <xdr:row>16</xdr:row>
      <xdr:rowOff>1</xdr:rowOff>
    </xdr:from>
    <xdr:to>
      <xdr:col>1</xdr:col>
      <xdr:colOff>1043020</xdr:colOff>
      <xdr:row>17</xdr:row>
      <xdr:rowOff>45846</xdr:rowOff>
    </xdr:to>
    <xdr:pic>
      <xdr:nvPicPr>
        <xdr:cNvPr id="173" name="Slika 172">
          <a:extLst>
            <a:ext uri="{FF2B5EF4-FFF2-40B4-BE49-F238E27FC236}">
              <a16:creationId xmlns:a16="http://schemas.microsoft.com/office/drawing/2014/main" id="{31377D1A-8788-4FDD-B809-0571AF8E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59776" y="7957039"/>
          <a:ext cx="1018513" cy="763884"/>
        </a:xfrm>
        <a:prstGeom prst="rect">
          <a:avLst/>
        </a:prstGeom>
      </xdr:spPr>
    </xdr:pic>
    <xdr:clientData/>
  </xdr:twoCellAnchor>
  <xdr:twoCellAnchor>
    <xdr:from>
      <xdr:col>1</xdr:col>
      <xdr:colOff>20459</xdr:colOff>
      <xdr:row>15</xdr:row>
      <xdr:rowOff>5861</xdr:rowOff>
    </xdr:from>
    <xdr:to>
      <xdr:col>2</xdr:col>
      <xdr:colOff>9443</xdr:colOff>
      <xdr:row>16</xdr:row>
      <xdr:rowOff>13172</xdr:rowOff>
    </xdr:to>
    <xdr:pic>
      <xdr:nvPicPr>
        <xdr:cNvPr id="175" name="Slika 174">
          <a:extLst>
            <a:ext uri="{FF2B5EF4-FFF2-40B4-BE49-F238E27FC236}">
              <a16:creationId xmlns:a16="http://schemas.microsoft.com/office/drawing/2014/main" id="{41CF7F37-A174-49AD-81F9-3CB70904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728" y="7244861"/>
          <a:ext cx="1088023" cy="725349"/>
        </a:xfrm>
        <a:prstGeom prst="rect">
          <a:avLst/>
        </a:prstGeom>
      </xdr:spPr>
    </xdr:pic>
    <xdr:clientData/>
  </xdr:twoCellAnchor>
  <xdr:twoCellAnchor>
    <xdr:from>
      <xdr:col>1</xdr:col>
      <xdr:colOff>33053</xdr:colOff>
      <xdr:row>16</xdr:row>
      <xdr:rowOff>659423</xdr:rowOff>
    </xdr:from>
    <xdr:to>
      <xdr:col>1</xdr:col>
      <xdr:colOff>1007370</xdr:colOff>
      <xdr:row>17</xdr:row>
      <xdr:rowOff>672121</xdr:rowOff>
    </xdr:to>
    <xdr:pic>
      <xdr:nvPicPr>
        <xdr:cNvPr id="177" name="Slika 176">
          <a:extLst>
            <a:ext uri="{FF2B5EF4-FFF2-40B4-BE49-F238E27FC236}">
              <a16:creationId xmlns:a16="http://schemas.microsoft.com/office/drawing/2014/main" id="{D8BD7A5D-9401-40F8-A507-8B132727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322" y="8616461"/>
          <a:ext cx="974317" cy="730737"/>
        </a:xfrm>
        <a:prstGeom prst="rect">
          <a:avLst/>
        </a:prstGeom>
      </xdr:spPr>
    </xdr:pic>
    <xdr:clientData/>
  </xdr:twoCellAnchor>
  <xdr:twoCellAnchor>
    <xdr:from>
      <xdr:col>1</xdr:col>
      <xdr:colOff>14300</xdr:colOff>
      <xdr:row>100</xdr:row>
      <xdr:rowOff>8180</xdr:rowOff>
    </xdr:from>
    <xdr:to>
      <xdr:col>1</xdr:col>
      <xdr:colOff>1072974</xdr:colOff>
      <xdr:row>100</xdr:row>
      <xdr:rowOff>713962</xdr:rowOff>
    </xdr:to>
    <xdr:pic>
      <xdr:nvPicPr>
        <xdr:cNvPr id="150" name="Picture 85">
          <a:extLst>
            <a:ext uri="{FF2B5EF4-FFF2-40B4-BE49-F238E27FC236}">
              <a16:creationId xmlns:a16="http://schemas.microsoft.com/office/drawing/2014/main" id="{9093B092-536E-4B2E-913F-188B274B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50641" y="83282235"/>
          <a:ext cx="1058674" cy="705782"/>
        </a:xfrm>
        <a:prstGeom prst="rect">
          <a:avLst/>
        </a:prstGeom>
      </xdr:spPr>
    </xdr:pic>
    <xdr:clientData/>
  </xdr:twoCellAnchor>
  <xdr:twoCellAnchor>
    <xdr:from>
      <xdr:col>0</xdr:col>
      <xdr:colOff>836340</xdr:colOff>
      <xdr:row>100</xdr:row>
      <xdr:rowOff>720182</xdr:rowOff>
    </xdr:from>
    <xdr:to>
      <xdr:col>1</xdr:col>
      <xdr:colOff>1080275</xdr:colOff>
      <xdr:row>102</xdr:row>
      <xdr:rowOff>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F9D21BB6-DBC2-45A4-8774-BFFA53887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36340" y="83994237"/>
          <a:ext cx="1080276" cy="720184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44</xdr:row>
      <xdr:rowOff>151191</xdr:rowOff>
    </xdr:from>
    <xdr:to>
      <xdr:col>1</xdr:col>
      <xdr:colOff>940381</xdr:colOff>
      <xdr:row>44</xdr:row>
      <xdr:rowOff>657159</xdr:rowOff>
    </xdr:to>
    <xdr:pic>
      <xdr:nvPicPr>
        <xdr:cNvPr id="149" name="Slika 148">
          <a:extLst>
            <a:ext uri="{FF2B5EF4-FFF2-40B4-BE49-F238E27FC236}">
              <a16:creationId xmlns:a16="http://schemas.microsoft.com/office/drawing/2014/main" id="{55E8E7BE-39CE-4C9B-BFA4-A1366631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770" y="27343904"/>
          <a:ext cx="758952" cy="505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20369</xdr:colOff>
      <xdr:row>13</xdr:row>
      <xdr:rowOff>78282</xdr:rowOff>
    </xdr:from>
    <xdr:to>
      <xdr:col>2</xdr:col>
      <xdr:colOff>1083468</xdr:colOff>
      <xdr:row>13</xdr:row>
      <xdr:rowOff>773285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8E6EF29-6754-4799-84EF-68AEB761D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88" y="5745657"/>
          <a:ext cx="1063099" cy="695003"/>
        </a:xfrm>
        <a:prstGeom prst="rect">
          <a:avLst/>
        </a:prstGeom>
      </xdr:spPr>
    </xdr:pic>
    <xdr:clientData/>
  </xdr:twoCellAnchor>
  <xdr:twoCellAnchor>
    <xdr:from>
      <xdr:col>1</xdr:col>
      <xdr:colOff>186972</xdr:colOff>
      <xdr:row>8</xdr:row>
      <xdr:rowOff>65423</xdr:rowOff>
    </xdr:from>
    <xdr:to>
      <xdr:col>2</xdr:col>
      <xdr:colOff>1082606</xdr:colOff>
      <xdr:row>9</xdr:row>
      <xdr:rowOff>1658</xdr:rowOff>
    </xdr:to>
    <xdr:pic>
      <xdr:nvPicPr>
        <xdr:cNvPr id="134" name="Picture 102">
          <a:extLst>
            <a:ext uri="{FF2B5EF4-FFF2-40B4-BE49-F238E27FC236}">
              <a16:creationId xmlns:a16="http://schemas.microsoft.com/office/drawing/2014/main" id="{4C9A3F55-A5F9-43EA-89D5-426E1455B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713" y="1259062"/>
          <a:ext cx="1148830" cy="756109"/>
        </a:xfrm>
        <a:prstGeom prst="rect">
          <a:avLst/>
        </a:prstGeom>
      </xdr:spPr>
    </xdr:pic>
    <xdr:clientData/>
  </xdr:twoCellAnchor>
  <xdr:oneCellAnchor>
    <xdr:from>
      <xdr:col>23</xdr:col>
      <xdr:colOff>304800</xdr:colOff>
      <xdr:row>0</xdr:row>
      <xdr:rowOff>0</xdr:rowOff>
    </xdr:from>
    <xdr:ext cx="2296574" cy="82253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200" y="0"/>
          <a:ext cx="2296574" cy="822530"/>
        </a:xfrm>
        <a:prstGeom prst="rect">
          <a:avLst/>
        </a:prstGeom>
      </xdr:spPr>
    </xdr:pic>
    <xdr:clientData/>
  </xdr:oneCellAnchor>
  <xdr:twoCellAnchor>
    <xdr:from>
      <xdr:col>2</xdr:col>
      <xdr:colOff>23177</xdr:colOff>
      <xdr:row>27</xdr:row>
      <xdr:rowOff>143662</xdr:rowOff>
    </xdr:from>
    <xdr:to>
      <xdr:col>3</xdr:col>
      <xdr:colOff>35719</xdr:colOff>
      <xdr:row>27</xdr:row>
      <xdr:rowOff>728730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896" y="16800506"/>
          <a:ext cx="1119823" cy="585068"/>
        </a:xfrm>
        <a:prstGeom prst="rect">
          <a:avLst/>
        </a:prstGeom>
      </xdr:spPr>
    </xdr:pic>
    <xdr:clientData/>
  </xdr:twoCellAnchor>
  <xdr:twoCellAnchor>
    <xdr:from>
      <xdr:col>1</xdr:col>
      <xdr:colOff>179498</xdr:colOff>
      <xdr:row>28</xdr:row>
      <xdr:rowOff>142875</xdr:rowOff>
    </xdr:from>
    <xdr:to>
      <xdr:col>2</xdr:col>
      <xdr:colOff>1066117</xdr:colOff>
      <xdr:row>28</xdr:row>
      <xdr:rowOff>755650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186" y="17621250"/>
          <a:ext cx="1136650" cy="612775"/>
        </a:xfrm>
        <a:prstGeom prst="rect">
          <a:avLst/>
        </a:prstGeom>
      </xdr:spPr>
    </xdr:pic>
    <xdr:clientData/>
  </xdr:twoCellAnchor>
  <xdr:twoCellAnchor>
    <xdr:from>
      <xdr:col>2</xdr:col>
      <xdr:colOff>14245</xdr:colOff>
      <xdr:row>29</xdr:row>
      <xdr:rowOff>83344</xdr:rowOff>
    </xdr:from>
    <xdr:to>
      <xdr:col>2</xdr:col>
      <xdr:colOff>1082426</xdr:colOff>
      <xdr:row>29</xdr:row>
      <xdr:rowOff>761830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964" y="18383250"/>
          <a:ext cx="1068181" cy="678486"/>
        </a:xfrm>
        <a:prstGeom prst="rect">
          <a:avLst/>
        </a:prstGeom>
      </xdr:spPr>
    </xdr:pic>
    <xdr:clientData/>
  </xdr:twoCellAnchor>
  <xdr:twoCellAnchor>
    <xdr:from>
      <xdr:col>1</xdr:col>
      <xdr:colOff>209607</xdr:colOff>
      <xdr:row>30</xdr:row>
      <xdr:rowOff>130968</xdr:rowOff>
    </xdr:from>
    <xdr:to>
      <xdr:col>2</xdr:col>
      <xdr:colOff>1095643</xdr:colOff>
      <xdr:row>30</xdr:row>
      <xdr:rowOff>699001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95" y="19252406"/>
          <a:ext cx="1136067" cy="568033"/>
        </a:xfrm>
        <a:prstGeom prst="rect">
          <a:avLst/>
        </a:prstGeom>
      </xdr:spPr>
    </xdr:pic>
    <xdr:clientData/>
  </xdr:twoCellAnchor>
  <xdr:twoCellAnchor>
    <xdr:from>
      <xdr:col>2</xdr:col>
      <xdr:colOff>228430</xdr:colOff>
      <xdr:row>31</xdr:row>
      <xdr:rowOff>41255</xdr:rowOff>
    </xdr:from>
    <xdr:to>
      <xdr:col>2</xdr:col>
      <xdr:colOff>869156</xdr:colOff>
      <xdr:row>31</xdr:row>
      <xdr:rowOff>718805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149" y="19984224"/>
          <a:ext cx="640726" cy="677550"/>
        </a:xfrm>
        <a:prstGeom prst="rect">
          <a:avLst/>
        </a:prstGeom>
      </xdr:spPr>
    </xdr:pic>
    <xdr:clientData/>
  </xdr:twoCellAnchor>
  <xdr:twoCellAnchor>
    <xdr:from>
      <xdr:col>2</xdr:col>
      <xdr:colOff>74778</xdr:colOff>
      <xdr:row>32</xdr:row>
      <xdr:rowOff>43797</xdr:rowOff>
    </xdr:from>
    <xdr:to>
      <xdr:col>2</xdr:col>
      <xdr:colOff>904873</xdr:colOff>
      <xdr:row>32</xdr:row>
      <xdr:rowOff>744191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7" y="20808297"/>
          <a:ext cx="830095" cy="700394"/>
        </a:xfrm>
        <a:prstGeom prst="rect">
          <a:avLst/>
        </a:prstGeom>
      </xdr:spPr>
    </xdr:pic>
    <xdr:clientData/>
  </xdr:twoCellAnchor>
  <xdr:twoCellAnchor>
    <xdr:from>
      <xdr:col>2</xdr:col>
      <xdr:colOff>125823</xdr:colOff>
      <xdr:row>33</xdr:row>
      <xdr:rowOff>95251</xdr:rowOff>
    </xdr:from>
    <xdr:to>
      <xdr:col>2</xdr:col>
      <xdr:colOff>1001015</xdr:colOff>
      <xdr:row>33</xdr:row>
      <xdr:rowOff>708191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542" y="21681282"/>
          <a:ext cx="875192" cy="612940"/>
        </a:xfrm>
        <a:prstGeom prst="rect">
          <a:avLst/>
        </a:prstGeom>
      </xdr:spPr>
    </xdr:pic>
    <xdr:clientData/>
  </xdr:twoCellAnchor>
  <xdr:twoCellAnchor>
    <xdr:from>
      <xdr:col>1</xdr:col>
      <xdr:colOff>170665</xdr:colOff>
      <xdr:row>34</xdr:row>
      <xdr:rowOff>119062</xdr:rowOff>
    </xdr:from>
    <xdr:to>
      <xdr:col>2</xdr:col>
      <xdr:colOff>1089327</xdr:colOff>
      <xdr:row>34</xdr:row>
      <xdr:rowOff>755872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353" y="22526625"/>
          <a:ext cx="1168693" cy="636810"/>
        </a:xfrm>
        <a:prstGeom prst="rect">
          <a:avLst/>
        </a:prstGeom>
      </xdr:spPr>
    </xdr:pic>
    <xdr:clientData/>
  </xdr:twoCellAnchor>
  <xdr:twoCellAnchor>
    <xdr:from>
      <xdr:col>1</xdr:col>
      <xdr:colOff>206375</xdr:colOff>
      <xdr:row>35</xdr:row>
      <xdr:rowOff>137069</xdr:rowOff>
    </xdr:from>
    <xdr:to>
      <xdr:col>2</xdr:col>
      <xdr:colOff>1083469</xdr:colOff>
      <xdr:row>35</xdr:row>
      <xdr:rowOff>707301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63" y="23366163"/>
          <a:ext cx="1127125" cy="570232"/>
        </a:xfrm>
        <a:prstGeom prst="rect">
          <a:avLst/>
        </a:prstGeom>
      </xdr:spPr>
    </xdr:pic>
    <xdr:clientData/>
  </xdr:twoCellAnchor>
  <xdr:twoCellAnchor>
    <xdr:from>
      <xdr:col>1</xdr:col>
      <xdr:colOff>200769</xdr:colOff>
      <xdr:row>36</xdr:row>
      <xdr:rowOff>49492</xdr:rowOff>
    </xdr:from>
    <xdr:to>
      <xdr:col>2</xdr:col>
      <xdr:colOff>1071561</xdr:colOff>
      <xdr:row>36</xdr:row>
      <xdr:rowOff>766140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457" y="24100117"/>
          <a:ext cx="1120823" cy="716648"/>
        </a:xfrm>
        <a:prstGeom prst="rect">
          <a:avLst/>
        </a:prstGeom>
      </xdr:spPr>
    </xdr:pic>
    <xdr:clientData/>
  </xdr:twoCellAnchor>
  <xdr:twoCellAnchor>
    <xdr:from>
      <xdr:col>1</xdr:col>
      <xdr:colOff>214547</xdr:colOff>
      <xdr:row>37</xdr:row>
      <xdr:rowOff>178594</xdr:rowOff>
    </xdr:from>
    <xdr:to>
      <xdr:col>3</xdr:col>
      <xdr:colOff>19943</xdr:colOff>
      <xdr:row>37</xdr:row>
      <xdr:rowOff>680929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235" y="25050750"/>
          <a:ext cx="1162708" cy="502335"/>
        </a:xfrm>
        <a:prstGeom prst="rect">
          <a:avLst/>
        </a:prstGeom>
      </xdr:spPr>
    </xdr:pic>
    <xdr:clientData/>
  </xdr:twoCellAnchor>
  <xdr:twoCellAnchor>
    <xdr:from>
      <xdr:col>2</xdr:col>
      <xdr:colOff>9</xdr:colOff>
      <xdr:row>38</xdr:row>
      <xdr:rowOff>4674</xdr:rowOff>
    </xdr:from>
    <xdr:to>
      <xdr:col>2</xdr:col>
      <xdr:colOff>1042193</xdr:colOff>
      <xdr:row>38</xdr:row>
      <xdr:rowOff>806745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28" y="25698362"/>
          <a:ext cx="1042184" cy="802071"/>
        </a:xfrm>
        <a:prstGeom prst="rect">
          <a:avLst/>
        </a:prstGeom>
      </xdr:spPr>
    </xdr:pic>
    <xdr:clientData/>
  </xdr:twoCellAnchor>
  <xdr:twoCellAnchor>
    <xdr:from>
      <xdr:col>2</xdr:col>
      <xdr:colOff>95552</xdr:colOff>
      <xdr:row>39</xdr:row>
      <xdr:rowOff>84496</xdr:rowOff>
    </xdr:from>
    <xdr:to>
      <xdr:col>2</xdr:col>
      <xdr:colOff>1059656</xdr:colOff>
      <xdr:row>39</xdr:row>
      <xdr:rowOff>804804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271" y="26599715"/>
          <a:ext cx="964104" cy="720308"/>
        </a:xfrm>
        <a:prstGeom prst="rect">
          <a:avLst/>
        </a:prstGeom>
      </xdr:spPr>
    </xdr:pic>
    <xdr:clientData/>
  </xdr:twoCellAnchor>
  <xdr:twoCellAnchor>
    <xdr:from>
      <xdr:col>1</xdr:col>
      <xdr:colOff>233035</xdr:colOff>
      <xdr:row>40</xdr:row>
      <xdr:rowOff>46141</xdr:rowOff>
    </xdr:from>
    <xdr:to>
      <xdr:col>2</xdr:col>
      <xdr:colOff>1071562</xdr:colOff>
      <xdr:row>40</xdr:row>
      <xdr:rowOff>754233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723" y="27382891"/>
          <a:ext cx="1088558" cy="708092"/>
        </a:xfrm>
        <a:prstGeom prst="rect">
          <a:avLst/>
        </a:prstGeom>
      </xdr:spPr>
    </xdr:pic>
    <xdr:clientData/>
  </xdr:twoCellAnchor>
  <xdr:twoCellAnchor>
    <xdr:from>
      <xdr:col>1</xdr:col>
      <xdr:colOff>134301</xdr:colOff>
      <xdr:row>93</xdr:row>
      <xdr:rowOff>0</xdr:rowOff>
    </xdr:from>
    <xdr:to>
      <xdr:col>2</xdr:col>
      <xdr:colOff>1046198</xdr:colOff>
      <xdr:row>93</xdr:row>
      <xdr:rowOff>693635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89" y="68830031"/>
          <a:ext cx="1161928" cy="693635"/>
        </a:xfrm>
        <a:prstGeom prst="rect">
          <a:avLst/>
        </a:prstGeom>
      </xdr:spPr>
    </xdr:pic>
    <xdr:clientData/>
  </xdr:twoCellAnchor>
  <xdr:twoCellAnchor>
    <xdr:from>
      <xdr:col>1</xdr:col>
      <xdr:colOff>130041</xdr:colOff>
      <xdr:row>95</xdr:row>
      <xdr:rowOff>59687</xdr:rowOff>
    </xdr:from>
    <xdr:to>
      <xdr:col>2</xdr:col>
      <xdr:colOff>996524</xdr:colOff>
      <xdr:row>95</xdr:row>
      <xdr:rowOff>785812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29" y="70020812"/>
          <a:ext cx="1116514" cy="726125"/>
        </a:xfrm>
        <a:prstGeom prst="rect">
          <a:avLst/>
        </a:prstGeom>
      </xdr:spPr>
    </xdr:pic>
    <xdr:clientData/>
  </xdr:twoCellAnchor>
  <xdr:twoCellAnchor>
    <xdr:from>
      <xdr:col>1</xdr:col>
      <xdr:colOff>192839</xdr:colOff>
      <xdr:row>96</xdr:row>
      <xdr:rowOff>99715</xdr:rowOff>
    </xdr:from>
    <xdr:to>
      <xdr:col>2</xdr:col>
      <xdr:colOff>1055295</xdr:colOff>
      <xdr:row>96</xdr:row>
      <xdr:rowOff>785812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527" y="70882371"/>
          <a:ext cx="1112487" cy="686097"/>
        </a:xfrm>
        <a:prstGeom prst="rect">
          <a:avLst/>
        </a:prstGeom>
      </xdr:spPr>
    </xdr:pic>
    <xdr:clientData/>
  </xdr:twoCellAnchor>
  <xdr:twoCellAnchor>
    <xdr:from>
      <xdr:col>1</xdr:col>
      <xdr:colOff>203513</xdr:colOff>
      <xdr:row>97</xdr:row>
      <xdr:rowOff>21722</xdr:rowOff>
    </xdr:from>
    <xdr:to>
      <xdr:col>2</xdr:col>
      <xdr:colOff>1083468</xdr:colOff>
      <xdr:row>97</xdr:row>
      <xdr:rowOff>777469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201" y="71625910"/>
          <a:ext cx="1129986" cy="755747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98</xdr:row>
      <xdr:rowOff>91069</xdr:rowOff>
    </xdr:from>
    <xdr:to>
      <xdr:col>2</xdr:col>
      <xdr:colOff>1030068</xdr:colOff>
      <xdr:row>98</xdr:row>
      <xdr:rowOff>760802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2" y="72516788"/>
          <a:ext cx="1137225" cy="669733"/>
        </a:xfrm>
        <a:prstGeom prst="rect">
          <a:avLst/>
        </a:prstGeom>
      </xdr:spPr>
    </xdr:pic>
    <xdr:clientData/>
  </xdr:twoCellAnchor>
  <xdr:twoCellAnchor>
    <xdr:from>
      <xdr:col>1</xdr:col>
      <xdr:colOff>231626</xdr:colOff>
      <xdr:row>90</xdr:row>
      <xdr:rowOff>59531</xdr:rowOff>
    </xdr:from>
    <xdr:to>
      <xdr:col>2</xdr:col>
      <xdr:colOff>1081419</xdr:colOff>
      <xdr:row>90</xdr:row>
      <xdr:rowOff>761998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314" y="66424969"/>
          <a:ext cx="1099824" cy="702467"/>
        </a:xfrm>
        <a:prstGeom prst="rect">
          <a:avLst/>
        </a:prstGeom>
      </xdr:spPr>
    </xdr:pic>
    <xdr:clientData/>
  </xdr:twoCellAnchor>
  <xdr:twoCellAnchor>
    <xdr:from>
      <xdr:col>1</xdr:col>
      <xdr:colOff>208374</xdr:colOff>
      <xdr:row>91</xdr:row>
      <xdr:rowOff>96395</xdr:rowOff>
    </xdr:from>
    <xdr:to>
      <xdr:col>2</xdr:col>
      <xdr:colOff>1055094</xdr:colOff>
      <xdr:row>91</xdr:row>
      <xdr:rowOff>773906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062" y="67283364"/>
          <a:ext cx="1096751" cy="677511"/>
        </a:xfrm>
        <a:prstGeom prst="rect">
          <a:avLst/>
        </a:prstGeom>
      </xdr:spPr>
    </xdr:pic>
    <xdr:clientData/>
  </xdr:twoCellAnchor>
  <xdr:twoCellAnchor>
    <xdr:from>
      <xdr:col>1</xdr:col>
      <xdr:colOff>158758</xdr:colOff>
      <xdr:row>92</xdr:row>
      <xdr:rowOff>70174</xdr:rowOff>
    </xdr:from>
    <xdr:to>
      <xdr:col>3</xdr:col>
      <xdr:colOff>48395</xdr:colOff>
      <xdr:row>92</xdr:row>
      <xdr:rowOff>726282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46" y="68078674"/>
          <a:ext cx="1246949" cy="656108"/>
        </a:xfrm>
        <a:prstGeom prst="rect">
          <a:avLst/>
        </a:prstGeom>
      </xdr:spPr>
    </xdr:pic>
    <xdr:clientData/>
  </xdr:twoCellAnchor>
  <xdr:twoCellAnchor>
    <xdr:from>
      <xdr:col>1</xdr:col>
      <xdr:colOff>81093</xdr:colOff>
      <xdr:row>99</xdr:row>
      <xdr:rowOff>107156</xdr:rowOff>
    </xdr:from>
    <xdr:to>
      <xdr:col>3</xdr:col>
      <xdr:colOff>4325</xdr:colOff>
      <xdr:row>99</xdr:row>
      <xdr:rowOff>702469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781" y="73354406"/>
          <a:ext cx="1280544" cy="595313"/>
        </a:xfrm>
        <a:prstGeom prst="rect">
          <a:avLst/>
        </a:prstGeom>
      </xdr:spPr>
    </xdr:pic>
    <xdr:clientData/>
  </xdr:twoCellAnchor>
  <xdr:twoCellAnchor>
    <xdr:from>
      <xdr:col>1</xdr:col>
      <xdr:colOff>171897</xdr:colOff>
      <xdr:row>101</xdr:row>
      <xdr:rowOff>69644</xdr:rowOff>
    </xdr:from>
    <xdr:to>
      <xdr:col>2</xdr:col>
      <xdr:colOff>1095375</xdr:colOff>
      <xdr:row>102</xdr:row>
      <xdr:rowOff>27953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585" y="74959957"/>
          <a:ext cx="1173509" cy="779840"/>
        </a:xfrm>
        <a:prstGeom prst="rect">
          <a:avLst/>
        </a:prstGeom>
      </xdr:spPr>
    </xdr:pic>
    <xdr:clientData/>
  </xdr:twoCellAnchor>
  <xdr:twoCellAnchor>
    <xdr:from>
      <xdr:col>1</xdr:col>
      <xdr:colOff>194207</xdr:colOff>
      <xdr:row>100</xdr:row>
      <xdr:rowOff>22081</xdr:rowOff>
    </xdr:from>
    <xdr:to>
      <xdr:col>2</xdr:col>
      <xdr:colOff>1035844</xdr:colOff>
      <xdr:row>101</xdr:row>
      <xdr:rowOff>46989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895" y="74090862"/>
          <a:ext cx="1091668" cy="846440"/>
        </a:xfrm>
        <a:prstGeom prst="rect">
          <a:avLst/>
        </a:prstGeom>
      </xdr:spPr>
    </xdr:pic>
    <xdr:clientData/>
  </xdr:twoCellAnchor>
  <xdr:twoCellAnchor>
    <xdr:from>
      <xdr:col>1</xdr:col>
      <xdr:colOff>182967</xdr:colOff>
      <xdr:row>102</xdr:row>
      <xdr:rowOff>73967</xdr:rowOff>
    </xdr:from>
    <xdr:to>
      <xdr:col>2</xdr:col>
      <xdr:colOff>1059656</xdr:colOff>
      <xdr:row>102</xdr:row>
      <xdr:rowOff>809625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55" y="75785811"/>
          <a:ext cx="1126720" cy="735658"/>
        </a:xfrm>
        <a:prstGeom prst="rect">
          <a:avLst/>
        </a:prstGeom>
      </xdr:spPr>
    </xdr:pic>
    <xdr:clientData/>
  </xdr:twoCellAnchor>
  <xdr:twoCellAnchor>
    <xdr:from>
      <xdr:col>2</xdr:col>
      <xdr:colOff>24114</xdr:colOff>
      <xdr:row>103</xdr:row>
      <xdr:rowOff>55299</xdr:rowOff>
    </xdr:from>
    <xdr:to>
      <xdr:col>2</xdr:col>
      <xdr:colOff>1071563</xdr:colOff>
      <xdr:row>104</xdr:row>
      <xdr:rowOff>84137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833" y="76588674"/>
          <a:ext cx="1047449" cy="850369"/>
        </a:xfrm>
        <a:prstGeom prst="rect">
          <a:avLst/>
        </a:prstGeom>
      </xdr:spPr>
    </xdr:pic>
    <xdr:clientData/>
  </xdr:twoCellAnchor>
  <xdr:twoCellAnchor>
    <xdr:from>
      <xdr:col>1</xdr:col>
      <xdr:colOff>199151</xdr:colOff>
      <xdr:row>104</xdr:row>
      <xdr:rowOff>72824</xdr:rowOff>
    </xdr:from>
    <xdr:to>
      <xdr:col>2</xdr:col>
      <xdr:colOff>1001850</xdr:colOff>
      <xdr:row>104</xdr:row>
      <xdr:rowOff>761999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839" y="77427730"/>
          <a:ext cx="1052730" cy="689175"/>
        </a:xfrm>
        <a:prstGeom prst="rect">
          <a:avLst/>
        </a:prstGeom>
      </xdr:spPr>
    </xdr:pic>
    <xdr:clientData/>
  </xdr:twoCellAnchor>
  <xdr:twoCellAnchor>
    <xdr:from>
      <xdr:col>2</xdr:col>
      <xdr:colOff>15158</xdr:colOff>
      <xdr:row>105</xdr:row>
      <xdr:rowOff>85819</xdr:rowOff>
    </xdr:from>
    <xdr:to>
      <xdr:col>2</xdr:col>
      <xdr:colOff>1015999</xdr:colOff>
      <xdr:row>105</xdr:row>
      <xdr:rowOff>750093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77" y="78262257"/>
          <a:ext cx="1000841" cy="664274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64</xdr:row>
      <xdr:rowOff>45535</xdr:rowOff>
    </xdr:from>
    <xdr:to>
      <xdr:col>2</xdr:col>
      <xdr:colOff>1079565</xdr:colOff>
      <xdr:row>64</xdr:row>
      <xdr:rowOff>811023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7" y="45563129"/>
          <a:ext cx="1043847" cy="765488"/>
        </a:xfrm>
        <a:prstGeom prst="rect">
          <a:avLst/>
        </a:prstGeom>
      </xdr:spPr>
    </xdr:pic>
    <xdr:clientData/>
  </xdr:twoCellAnchor>
  <xdr:twoCellAnchor>
    <xdr:from>
      <xdr:col>1</xdr:col>
      <xdr:colOff>214736</xdr:colOff>
      <xdr:row>110</xdr:row>
      <xdr:rowOff>76199</xdr:rowOff>
    </xdr:from>
    <xdr:to>
      <xdr:col>2</xdr:col>
      <xdr:colOff>1028701</xdr:colOff>
      <xdr:row>110</xdr:row>
      <xdr:rowOff>797718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24" y="85134449"/>
          <a:ext cx="1063996" cy="721519"/>
        </a:xfrm>
        <a:prstGeom prst="rect">
          <a:avLst/>
        </a:prstGeom>
      </xdr:spPr>
    </xdr:pic>
    <xdr:clientData/>
  </xdr:twoCellAnchor>
  <xdr:twoCellAnchor>
    <xdr:from>
      <xdr:col>1</xdr:col>
      <xdr:colOff>103074</xdr:colOff>
      <xdr:row>108</xdr:row>
      <xdr:rowOff>143899</xdr:rowOff>
    </xdr:from>
    <xdr:to>
      <xdr:col>2</xdr:col>
      <xdr:colOff>1080150</xdr:colOff>
      <xdr:row>108</xdr:row>
      <xdr:rowOff>619124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762" y="83559087"/>
          <a:ext cx="1227107" cy="475225"/>
        </a:xfrm>
        <a:prstGeom prst="rect">
          <a:avLst/>
        </a:prstGeom>
      </xdr:spPr>
    </xdr:pic>
    <xdr:clientData/>
  </xdr:twoCellAnchor>
  <xdr:twoCellAnchor>
    <xdr:from>
      <xdr:col>2</xdr:col>
      <xdr:colOff>100985</xdr:colOff>
      <xdr:row>67</xdr:row>
      <xdr:rowOff>16181</xdr:rowOff>
    </xdr:from>
    <xdr:to>
      <xdr:col>2</xdr:col>
      <xdr:colOff>976312</xdr:colOff>
      <xdr:row>68</xdr:row>
      <xdr:rowOff>65769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704" y="47998369"/>
          <a:ext cx="875327" cy="871119"/>
        </a:xfrm>
        <a:prstGeom prst="rect">
          <a:avLst/>
        </a:prstGeom>
      </xdr:spPr>
    </xdr:pic>
    <xdr:clientData/>
  </xdr:twoCellAnchor>
  <xdr:twoCellAnchor>
    <xdr:from>
      <xdr:col>2</xdr:col>
      <xdr:colOff>111726</xdr:colOff>
      <xdr:row>67</xdr:row>
      <xdr:rowOff>733598</xdr:rowOff>
    </xdr:from>
    <xdr:to>
      <xdr:col>2</xdr:col>
      <xdr:colOff>1000125</xdr:colOff>
      <xdr:row>68</xdr:row>
      <xdr:rowOff>783184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445" y="48715786"/>
          <a:ext cx="888399" cy="871117"/>
        </a:xfrm>
        <a:prstGeom prst="rect">
          <a:avLst/>
        </a:prstGeom>
      </xdr:spPr>
    </xdr:pic>
    <xdr:clientData/>
  </xdr:twoCellAnchor>
  <xdr:twoCellAnchor>
    <xdr:from>
      <xdr:col>2</xdr:col>
      <xdr:colOff>35037</xdr:colOff>
      <xdr:row>56</xdr:row>
      <xdr:rowOff>31788</xdr:rowOff>
    </xdr:from>
    <xdr:to>
      <xdr:col>2</xdr:col>
      <xdr:colOff>1047749</xdr:colOff>
      <xdr:row>56</xdr:row>
      <xdr:rowOff>817572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56" y="39489101"/>
          <a:ext cx="1012712" cy="785784"/>
        </a:xfrm>
        <a:prstGeom prst="rect">
          <a:avLst/>
        </a:prstGeom>
      </xdr:spPr>
    </xdr:pic>
    <xdr:clientData/>
  </xdr:twoCellAnchor>
  <xdr:twoCellAnchor>
    <xdr:from>
      <xdr:col>1</xdr:col>
      <xdr:colOff>248660</xdr:colOff>
      <xdr:row>57</xdr:row>
      <xdr:rowOff>62096</xdr:rowOff>
    </xdr:from>
    <xdr:to>
      <xdr:col>2</xdr:col>
      <xdr:colOff>1083469</xdr:colOff>
      <xdr:row>57</xdr:row>
      <xdr:rowOff>791400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48" y="40340940"/>
          <a:ext cx="1084840" cy="729304"/>
        </a:xfrm>
        <a:prstGeom prst="rect">
          <a:avLst/>
        </a:prstGeom>
      </xdr:spPr>
    </xdr:pic>
    <xdr:clientData/>
  </xdr:twoCellAnchor>
  <xdr:twoCellAnchor>
    <xdr:from>
      <xdr:col>2</xdr:col>
      <xdr:colOff>124630</xdr:colOff>
      <xdr:row>58</xdr:row>
      <xdr:rowOff>95995</xdr:rowOff>
    </xdr:from>
    <xdr:to>
      <xdr:col>2</xdr:col>
      <xdr:colOff>964406</xdr:colOff>
      <xdr:row>58</xdr:row>
      <xdr:rowOff>820581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349" y="41196370"/>
          <a:ext cx="839776" cy="724586"/>
        </a:xfrm>
        <a:prstGeom prst="rect">
          <a:avLst/>
        </a:prstGeom>
      </xdr:spPr>
    </xdr:pic>
    <xdr:clientData/>
  </xdr:twoCellAnchor>
  <xdr:twoCellAnchor>
    <xdr:from>
      <xdr:col>2</xdr:col>
      <xdr:colOff>17061</xdr:colOff>
      <xdr:row>59</xdr:row>
      <xdr:rowOff>61226</xdr:rowOff>
    </xdr:from>
    <xdr:to>
      <xdr:col>2</xdr:col>
      <xdr:colOff>1047750</xdr:colOff>
      <xdr:row>59</xdr:row>
      <xdr:rowOff>776887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80" y="41983132"/>
          <a:ext cx="1030689" cy="715661"/>
        </a:xfrm>
        <a:prstGeom prst="rect">
          <a:avLst/>
        </a:prstGeom>
      </xdr:spPr>
    </xdr:pic>
    <xdr:clientData/>
  </xdr:twoCellAnchor>
  <xdr:twoCellAnchor>
    <xdr:from>
      <xdr:col>2</xdr:col>
      <xdr:colOff>40644</xdr:colOff>
      <xdr:row>60</xdr:row>
      <xdr:rowOff>83343</xdr:rowOff>
    </xdr:from>
    <xdr:to>
      <xdr:col>3</xdr:col>
      <xdr:colOff>291</xdr:colOff>
      <xdr:row>60</xdr:row>
      <xdr:rowOff>797532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363" y="42826781"/>
          <a:ext cx="1066928" cy="714189"/>
        </a:xfrm>
        <a:prstGeom prst="rect">
          <a:avLst/>
        </a:prstGeom>
      </xdr:spPr>
    </xdr:pic>
    <xdr:clientData/>
  </xdr:twoCellAnchor>
  <xdr:twoCellAnchor>
    <xdr:from>
      <xdr:col>1</xdr:col>
      <xdr:colOff>159773</xdr:colOff>
      <xdr:row>61</xdr:row>
      <xdr:rowOff>93297</xdr:rowOff>
    </xdr:from>
    <xdr:to>
      <xdr:col>3</xdr:col>
      <xdr:colOff>47625</xdr:colOff>
      <xdr:row>61</xdr:row>
      <xdr:rowOff>736933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461" y="43658266"/>
          <a:ext cx="1245164" cy="643636"/>
        </a:xfrm>
        <a:prstGeom prst="rect">
          <a:avLst/>
        </a:prstGeom>
      </xdr:spPr>
    </xdr:pic>
    <xdr:clientData/>
  </xdr:twoCellAnchor>
  <xdr:twoCellAnchor>
    <xdr:from>
      <xdr:col>2</xdr:col>
      <xdr:colOff>37795</xdr:colOff>
      <xdr:row>53</xdr:row>
      <xdr:rowOff>101081</xdr:rowOff>
    </xdr:from>
    <xdr:to>
      <xdr:col>2</xdr:col>
      <xdr:colOff>959219</xdr:colOff>
      <xdr:row>53</xdr:row>
      <xdr:rowOff>714375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514" y="37093800"/>
          <a:ext cx="921424" cy="613294"/>
        </a:xfrm>
        <a:prstGeom prst="rect">
          <a:avLst/>
        </a:prstGeom>
      </xdr:spPr>
    </xdr:pic>
    <xdr:clientData/>
  </xdr:twoCellAnchor>
  <xdr:twoCellAnchor>
    <xdr:from>
      <xdr:col>1</xdr:col>
      <xdr:colOff>190529</xdr:colOff>
      <xdr:row>113</xdr:row>
      <xdr:rowOff>95250</xdr:rowOff>
    </xdr:from>
    <xdr:to>
      <xdr:col>2</xdr:col>
      <xdr:colOff>1096857</xdr:colOff>
      <xdr:row>113</xdr:row>
      <xdr:rowOff>714375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217" y="100250625"/>
          <a:ext cx="1156359" cy="619125"/>
        </a:xfrm>
        <a:prstGeom prst="rect">
          <a:avLst/>
        </a:prstGeom>
      </xdr:spPr>
    </xdr:pic>
    <xdr:clientData/>
  </xdr:twoCellAnchor>
  <xdr:twoCellAnchor>
    <xdr:from>
      <xdr:col>1</xdr:col>
      <xdr:colOff>200795</xdr:colOff>
      <xdr:row>114</xdr:row>
      <xdr:rowOff>63119</xdr:rowOff>
    </xdr:from>
    <xdr:to>
      <xdr:col>2</xdr:col>
      <xdr:colOff>1083467</xdr:colOff>
      <xdr:row>114</xdr:row>
      <xdr:rowOff>771059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483" y="101040025"/>
          <a:ext cx="1132703" cy="707940"/>
        </a:xfrm>
        <a:prstGeom prst="rect">
          <a:avLst/>
        </a:prstGeom>
      </xdr:spPr>
    </xdr:pic>
    <xdr:clientData/>
  </xdr:twoCellAnchor>
  <xdr:twoCellAnchor>
    <xdr:from>
      <xdr:col>2</xdr:col>
      <xdr:colOff>47411</xdr:colOff>
      <xdr:row>115</xdr:row>
      <xdr:rowOff>67626</xdr:rowOff>
    </xdr:from>
    <xdr:to>
      <xdr:col>2</xdr:col>
      <xdr:colOff>1059656</xdr:colOff>
      <xdr:row>115</xdr:row>
      <xdr:rowOff>776551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130" y="101866064"/>
          <a:ext cx="1012245" cy="708925"/>
        </a:xfrm>
        <a:prstGeom prst="rect">
          <a:avLst/>
        </a:prstGeom>
      </xdr:spPr>
    </xdr:pic>
    <xdr:clientData/>
  </xdr:twoCellAnchor>
  <xdr:twoCellAnchor>
    <xdr:from>
      <xdr:col>2</xdr:col>
      <xdr:colOff>76592</xdr:colOff>
      <xdr:row>116</xdr:row>
      <xdr:rowOff>107346</xdr:rowOff>
    </xdr:from>
    <xdr:to>
      <xdr:col>2</xdr:col>
      <xdr:colOff>1035869</xdr:colOff>
      <xdr:row>116</xdr:row>
      <xdr:rowOff>750093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11" y="102727315"/>
          <a:ext cx="959277" cy="642747"/>
        </a:xfrm>
        <a:prstGeom prst="rect">
          <a:avLst/>
        </a:prstGeom>
      </xdr:spPr>
    </xdr:pic>
    <xdr:clientData/>
  </xdr:twoCellAnchor>
  <xdr:twoCellAnchor>
    <xdr:from>
      <xdr:col>2</xdr:col>
      <xdr:colOff>41010</xdr:colOff>
      <xdr:row>117</xdr:row>
      <xdr:rowOff>96810</xdr:rowOff>
    </xdr:from>
    <xdr:to>
      <xdr:col>2</xdr:col>
      <xdr:colOff>1059656</xdr:colOff>
      <xdr:row>117</xdr:row>
      <xdr:rowOff>779303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729" y="103538310"/>
          <a:ext cx="1018646" cy="682493"/>
        </a:xfrm>
        <a:prstGeom prst="rect">
          <a:avLst/>
        </a:prstGeom>
      </xdr:spPr>
    </xdr:pic>
    <xdr:clientData/>
  </xdr:twoCellAnchor>
  <xdr:twoCellAnchor>
    <xdr:from>
      <xdr:col>2</xdr:col>
      <xdr:colOff>84668</xdr:colOff>
      <xdr:row>118</xdr:row>
      <xdr:rowOff>55450</xdr:rowOff>
    </xdr:from>
    <xdr:to>
      <xdr:col>2</xdr:col>
      <xdr:colOff>1000123</xdr:colOff>
      <xdr:row>118</xdr:row>
      <xdr:rowOff>664723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387" y="104318481"/>
          <a:ext cx="915455" cy="609273"/>
        </a:xfrm>
        <a:prstGeom prst="rect">
          <a:avLst/>
        </a:prstGeom>
      </xdr:spPr>
    </xdr:pic>
    <xdr:clientData/>
  </xdr:twoCellAnchor>
  <xdr:twoCellAnchor>
    <xdr:from>
      <xdr:col>1</xdr:col>
      <xdr:colOff>178106</xdr:colOff>
      <xdr:row>120</xdr:row>
      <xdr:rowOff>91882</xdr:rowOff>
    </xdr:from>
    <xdr:to>
      <xdr:col>2</xdr:col>
      <xdr:colOff>1095375</xdr:colOff>
      <xdr:row>120</xdr:row>
      <xdr:rowOff>771101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794" y="105486007"/>
          <a:ext cx="1167300" cy="679219"/>
        </a:xfrm>
        <a:prstGeom prst="rect">
          <a:avLst/>
        </a:prstGeom>
      </xdr:spPr>
    </xdr:pic>
    <xdr:clientData/>
  </xdr:twoCellAnchor>
  <xdr:twoCellAnchor>
    <xdr:from>
      <xdr:col>1</xdr:col>
      <xdr:colOff>212703</xdr:colOff>
      <xdr:row>121</xdr:row>
      <xdr:rowOff>20958</xdr:rowOff>
    </xdr:from>
    <xdr:to>
      <xdr:col>2</xdr:col>
      <xdr:colOff>1035844</xdr:colOff>
      <xdr:row>121</xdr:row>
      <xdr:rowOff>775348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391" y="106236614"/>
          <a:ext cx="1073172" cy="754390"/>
        </a:xfrm>
        <a:prstGeom prst="rect">
          <a:avLst/>
        </a:prstGeom>
      </xdr:spPr>
    </xdr:pic>
    <xdr:clientData/>
  </xdr:twoCellAnchor>
  <xdr:twoCellAnchor>
    <xdr:from>
      <xdr:col>2</xdr:col>
      <xdr:colOff>34628</xdr:colOff>
      <xdr:row>122</xdr:row>
      <xdr:rowOff>11109</xdr:rowOff>
    </xdr:from>
    <xdr:to>
      <xdr:col>2</xdr:col>
      <xdr:colOff>994949</xdr:colOff>
      <xdr:row>122</xdr:row>
      <xdr:rowOff>750093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47" y="107048297"/>
          <a:ext cx="960321" cy="738984"/>
        </a:xfrm>
        <a:prstGeom prst="rect">
          <a:avLst/>
        </a:prstGeom>
      </xdr:spPr>
    </xdr:pic>
    <xdr:clientData/>
  </xdr:twoCellAnchor>
  <xdr:twoCellAnchor>
    <xdr:from>
      <xdr:col>1</xdr:col>
      <xdr:colOff>222388</xdr:colOff>
      <xdr:row>109</xdr:row>
      <xdr:rowOff>83660</xdr:rowOff>
    </xdr:from>
    <xdr:to>
      <xdr:col>2</xdr:col>
      <xdr:colOff>1073504</xdr:colOff>
      <xdr:row>109</xdr:row>
      <xdr:rowOff>819868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79129" y="81528438"/>
          <a:ext cx="1104312" cy="736208"/>
        </a:xfrm>
        <a:prstGeom prst="rect">
          <a:avLst/>
        </a:prstGeom>
      </xdr:spPr>
    </xdr:pic>
    <xdr:clientData/>
  </xdr:twoCellAnchor>
  <xdr:twoCellAnchor>
    <xdr:from>
      <xdr:col>2</xdr:col>
      <xdr:colOff>32080</xdr:colOff>
      <xdr:row>110</xdr:row>
      <xdr:rowOff>800944</xdr:rowOff>
    </xdr:from>
    <xdr:to>
      <xdr:col>2</xdr:col>
      <xdr:colOff>1061012</xdr:colOff>
      <xdr:row>111</xdr:row>
      <xdr:rowOff>774207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42017" y="83065596"/>
          <a:ext cx="1028932" cy="793136"/>
        </a:xfrm>
        <a:prstGeom prst="rect">
          <a:avLst/>
        </a:prstGeom>
      </xdr:spPr>
    </xdr:pic>
    <xdr:clientData/>
  </xdr:twoCellAnchor>
  <xdr:twoCellAnchor>
    <xdr:from>
      <xdr:col>1</xdr:col>
      <xdr:colOff>138224</xdr:colOff>
      <xdr:row>124</xdr:row>
      <xdr:rowOff>129380</xdr:rowOff>
    </xdr:from>
    <xdr:to>
      <xdr:col>2</xdr:col>
      <xdr:colOff>1086101</xdr:colOff>
      <xdr:row>124</xdr:row>
      <xdr:rowOff>690561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912" y="108297661"/>
          <a:ext cx="1197908" cy="561181"/>
        </a:xfrm>
        <a:prstGeom prst="rect">
          <a:avLst/>
        </a:prstGeom>
      </xdr:spPr>
    </xdr:pic>
    <xdr:clientData/>
  </xdr:twoCellAnchor>
  <xdr:twoCellAnchor>
    <xdr:from>
      <xdr:col>2</xdr:col>
      <xdr:colOff>26043</xdr:colOff>
      <xdr:row>125</xdr:row>
      <xdr:rowOff>94673</xdr:rowOff>
    </xdr:from>
    <xdr:to>
      <xdr:col>2</xdr:col>
      <xdr:colOff>988218</xdr:colOff>
      <xdr:row>125</xdr:row>
      <xdr:rowOff>738186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762" y="109084486"/>
          <a:ext cx="962175" cy="643513"/>
        </a:xfrm>
        <a:prstGeom prst="rect">
          <a:avLst/>
        </a:prstGeom>
      </xdr:spPr>
    </xdr:pic>
    <xdr:clientData/>
  </xdr:twoCellAnchor>
  <xdr:twoCellAnchor>
    <xdr:from>
      <xdr:col>1</xdr:col>
      <xdr:colOff>225877</xdr:colOff>
      <xdr:row>126</xdr:row>
      <xdr:rowOff>11906</xdr:rowOff>
    </xdr:from>
    <xdr:to>
      <xdr:col>2</xdr:col>
      <xdr:colOff>1097382</xdr:colOff>
      <xdr:row>126</xdr:row>
      <xdr:rowOff>762001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565" y="109823250"/>
          <a:ext cx="1121536" cy="750095"/>
        </a:xfrm>
        <a:prstGeom prst="rect">
          <a:avLst/>
        </a:prstGeom>
      </xdr:spPr>
    </xdr:pic>
    <xdr:clientData/>
  </xdr:twoCellAnchor>
  <xdr:twoCellAnchor>
    <xdr:from>
      <xdr:col>2</xdr:col>
      <xdr:colOff>25337</xdr:colOff>
      <xdr:row>126</xdr:row>
      <xdr:rowOff>776767</xdr:rowOff>
    </xdr:from>
    <xdr:to>
      <xdr:col>2</xdr:col>
      <xdr:colOff>1071562</xdr:colOff>
      <xdr:row>128</xdr:row>
      <xdr:rowOff>67674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056" y="110588111"/>
          <a:ext cx="1046225" cy="933969"/>
        </a:xfrm>
        <a:prstGeom prst="rect">
          <a:avLst/>
        </a:prstGeom>
      </xdr:spPr>
    </xdr:pic>
    <xdr:clientData/>
  </xdr:twoCellAnchor>
  <xdr:twoCellAnchor>
    <xdr:from>
      <xdr:col>2</xdr:col>
      <xdr:colOff>111278</xdr:colOff>
      <xdr:row>127</xdr:row>
      <xdr:rowOff>712904</xdr:rowOff>
    </xdr:from>
    <xdr:to>
      <xdr:col>2</xdr:col>
      <xdr:colOff>1012030</xdr:colOff>
      <xdr:row>129</xdr:row>
      <xdr:rowOff>107155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997" y="111345779"/>
          <a:ext cx="900752" cy="1037314"/>
        </a:xfrm>
        <a:prstGeom prst="rect">
          <a:avLst/>
        </a:prstGeom>
      </xdr:spPr>
    </xdr:pic>
    <xdr:clientData/>
  </xdr:twoCellAnchor>
  <xdr:twoCellAnchor>
    <xdr:from>
      <xdr:col>1</xdr:col>
      <xdr:colOff>162037</xdr:colOff>
      <xdr:row>131</xdr:row>
      <xdr:rowOff>214313</xdr:rowOff>
    </xdr:from>
    <xdr:to>
      <xdr:col>3</xdr:col>
      <xdr:colOff>44000</xdr:colOff>
      <xdr:row>131</xdr:row>
      <xdr:rowOff>654844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725" y="113621344"/>
          <a:ext cx="1239275" cy="440531"/>
        </a:xfrm>
        <a:prstGeom prst="rect">
          <a:avLst/>
        </a:prstGeom>
      </xdr:spPr>
    </xdr:pic>
    <xdr:clientData/>
  </xdr:twoCellAnchor>
  <xdr:twoCellAnchor>
    <xdr:from>
      <xdr:col>1</xdr:col>
      <xdr:colOff>112135</xdr:colOff>
      <xdr:row>132</xdr:row>
      <xdr:rowOff>195479</xdr:rowOff>
    </xdr:from>
    <xdr:to>
      <xdr:col>2</xdr:col>
      <xdr:colOff>1095375</xdr:colOff>
      <xdr:row>132</xdr:row>
      <xdr:rowOff>632932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23" y="114424042"/>
          <a:ext cx="1233271" cy="437453"/>
        </a:xfrm>
        <a:prstGeom prst="rect">
          <a:avLst/>
        </a:prstGeom>
      </xdr:spPr>
    </xdr:pic>
    <xdr:clientData/>
  </xdr:twoCellAnchor>
  <xdr:twoCellAnchor>
    <xdr:from>
      <xdr:col>1</xdr:col>
      <xdr:colOff>68274</xdr:colOff>
      <xdr:row>133</xdr:row>
      <xdr:rowOff>188511</xdr:rowOff>
    </xdr:from>
    <xdr:to>
      <xdr:col>3</xdr:col>
      <xdr:colOff>11906</xdr:colOff>
      <xdr:row>133</xdr:row>
      <xdr:rowOff>737394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62" y="115238605"/>
          <a:ext cx="1300944" cy="548883"/>
        </a:xfrm>
        <a:prstGeom prst="rect">
          <a:avLst/>
        </a:prstGeom>
      </xdr:spPr>
    </xdr:pic>
    <xdr:clientData/>
  </xdr:twoCellAnchor>
  <xdr:twoCellAnchor>
    <xdr:from>
      <xdr:col>1</xdr:col>
      <xdr:colOff>207561</xdr:colOff>
      <xdr:row>134</xdr:row>
      <xdr:rowOff>130968</xdr:rowOff>
    </xdr:from>
    <xdr:to>
      <xdr:col>2</xdr:col>
      <xdr:colOff>1007188</xdr:colOff>
      <xdr:row>134</xdr:row>
      <xdr:rowOff>723275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249" y="116002593"/>
          <a:ext cx="1049658" cy="592307"/>
        </a:xfrm>
        <a:prstGeom prst="rect">
          <a:avLst/>
        </a:prstGeom>
      </xdr:spPr>
    </xdr:pic>
    <xdr:clientData/>
  </xdr:twoCellAnchor>
  <xdr:twoCellAnchor>
    <xdr:from>
      <xdr:col>2</xdr:col>
      <xdr:colOff>38137</xdr:colOff>
      <xdr:row>136</xdr:row>
      <xdr:rowOff>48227</xdr:rowOff>
    </xdr:from>
    <xdr:to>
      <xdr:col>2</xdr:col>
      <xdr:colOff>768389</xdr:colOff>
      <xdr:row>136</xdr:row>
      <xdr:rowOff>778479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074" y="101097626"/>
          <a:ext cx="730252" cy="730252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26</xdr:row>
      <xdr:rowOff>49868</xdr:rowOff>
    </xdr:from>
    <xdr:to>
      <xdr:col>2</xdr:col>
      <xdr:colOff>1067458</xdr:colOff>
      <xdr:row>27</xdr:row>
      <xdr:rowOff>7227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4" y="16837681"/>
          <a:ext cx="1115083" cy="838421"/>
        </a:xfrm>
        <a:prstGeom prst="rect">
          <a:avLst/>
        </a:prstGeom>
      </xdr:spPr>
    </xdr:pic>
    <xdr:clientData/>
  </xdr:twoCellAnchor>
  <xdr:twoCellAnchor>
    <xdr:from>
      <xdr:col>1</xdr:col>
      <xdr:colOff>193931</xdr:colOff>
      <xdr:row>129</xdr:row>
      <xdr:rowOff>10411</xdr:rowOff>
    </xdr:from>
    <xdr:to>
      <xdr:col>2</xdr:col>
      <xdr:colOff>1071561</xdr:colOff>
      <xdr:row>129</xdr:row>
      <xdr:rowOff>760102</xdr:rowOff>
    </xdr:to>
    <xdr:pic>
      <xdr:nvPicPr>
        <xdr:cNvPr id="88" name="Picture 9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619" y="112286349"/>
          <a:ext cx="1127661" cy="749691"/>
        </a:xfrm>
        <a:prstGeom prst="rect">
          <a:avLst/>
        </a:prstGeom>
      </xdr:spPr>
    </xdr:pic>
    <xdr:clientData/>
  </xdr:twoCellAnchor>
  <xdr:twoCellAnchor>
    <xdr:from>
      <xdr:col>1</xdr:col>
      <xdr:colOff>236753</xdr:colOff>
      <xdr:row>55</xdr:row>
      <xdr:rowOff>130695</xdr:rowOff>
    </xdr:from>
    <xdr:to>
      <xdr:col>2</xdr:col>
      <xdr:colOff>1071562</xdr:colOff>
      <xdr:row>55</xdr:row>
      <xdr:rowOff>779795</xdr:rowOff>
    </xdr:to>
    <xdr:pic>
      <xdr:nvPicPr>
        <xdr:cNvPr id="96" name="Picture 5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41" y="38766476"/>
          <a:ext cx="1084840" cy="649100"/>
        </a:xfrm>
        <a:prstGeom prst="rect">
          <a:avLst/>
        </a:prstGeom>
      </xdr:spPr>
    </xdr:pic>
    <xdr:clientData/>
  </xdr:twoCellAnchor>
  <xdr:twoCellAnchor>
    <xdr:from>
      <xdr:col>1</xdr:col>
      <xdr:colOff>222980</xdr:colOff>
      <xdr:row>85</xdr:row>
      <xdr:rowOff>35718</xdr:rowOff>
    </xdr:from>
    <xdr:to>
      <xdr:col>2</xdr:col>
      <xdr:colOff>1073090</xdr:colOff>
      <xdr:row>85</xdr:row>
      <xdr:rowOff>769145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9668" y="62293499"/>
          <a:ext cx="1100141" cy="733427"/>
        </a:xfrm>
        <a:prstGeom prst="rect">
          <a:avLst/>
        </a:prstGeom>
      </xdr:spPr>
    </xdr:pic>
    <xdr:clientData/>
  </xdr:twoCellAnchor>
  <xdr:twoCellAnchor>
    <xdr:from>
      <xdr:col>2</xdr:col>
      <xdr:colOff>37080</xdr:colOff>
      <xdr:row>89</xdr:row>
      <xdr:rowOff>115353</xdr:rowOff>
    </xdr:from>
    <xdr:to>
      <xdr:col>2</xdr:col>
      <xdr:colOff>1083469</xdr:colOff>
      <xdr:row>89</xdr:row>
      <xdr:rowOff>812946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53799" y="65659259"/>
          <a:ext cx="1046389" cy="697593"/>
        </a:xfrm>
        <a:prstGeom prst="rect">
          <a:avLst/>
        </a:prstGeom>
      </xdr:spPr>
    </xdr:pic>
    <xdr:clientData/>
  </xdr:twoCellAnchor>
  <xdr:twoCellAnchor>
    <xdr:from>
      <xdr:col>2</xdr:col>
      <xdr:colOff>39342</xdr:colOff>
      <xdr:row>87</xdr:row>
      <xdr:rowOff>47625</xdr:rowOff>
    </xdr:from>
    <xdr:to>
      <xdr:col>2</xdr:col>
      <xdr:colOff>1106938</xdr:colOff>
      <xdr:row>87</xdr:row>
      <xdr:rowOff>759356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56061" y="63948469"/>
          <a:ext cx="1067596" cy="711731"/>
        </a:xfrm>
        <a:prstGeom prst="rect">
          <a:avLst/>
        </a:prstGeom>
      </xdr:spPr>
    </xdr:pic>
    <xdr:clientData/>
  </xdr:twoCellAnchor>
  <xdr:twoCellAnchor>
    <xdr:from>
      <xdr:col>1</xdr:col>
      <xdr:colOff>241747</xdr:colOff>
      <xdr:row>83</xdr:row>
      <xdr:rowOff>47396</xdr:rowOff>
    </xdr:from>
    <xdr:to>
      <xdr:col>2</xdr:col>
      <xdr:colOff>1059656</xdr:colOff>
      <xdr:row>83</xdr:row>
      <xdr:rowOff>759356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8435" y="60662115"/>
          <a:ext cx="1067940" cy="711960"/>
        </a:xfrm>
        <a:prstGeom prst="rect">
          <a:avLst/>
        </a:prstGeom>
      </xdr:spPr>
    </xdr:pic>
    <xdr:clientData/>
  </xdr:twoCellAnchor>
  <xdr:twoCellAnchor>
    <xdr:from>
      <xdr:col>1</xdr:col>
      <xdr:colOff>220713</xdr:colOff>
      <xdr:row>71</xdr:row>
      <xdr:rowOff>36990</xdr:rowOff>
    </xdr:from>
    <xdr:to>
      <xdr:col>2</xdr:col>
      <xdr:colOff>1093913</xdr:colOff>
      <xdr:row>71</xdr:row>
      <xdr:rowOff>785811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87401" y="50793334"/>
          <a:ext cx="1123231" cy="748821"/>
        </a:xfrm>
        <a:prstGeom prst="rect">
          <a:avLst/>
        </a:prstGeom>
      </xdr:spPr>
    </xdr:pic>
    <xdr:clientData/>
  </xdr:twoCellAnchor>
  <xdr:twoCellAnchor>
    <xdr:from>
      <xdr:col>2</xdr:col>
      <xdr:colOff>69542</xdr:colOff>
      <xdr:row>73</xdr:row>
      <xdr:rowOff>113828</xdr:rowOff>
    </xdr:from>
    <xdr:to>
      <xdr:col>2</xdr:col>
      <xdr:colOff>1095376</xdr:colOff>
      <xdr:row>73</xdr:row>
      <xdr:rowOff>797717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6261" y="52513234"/>
          <a:ext cx="1025834" cy="683889"/>
        </a:xfrm>
        <a:prstGeom prst="rect">
          <a:avLst/>
        </a:prstGeom>
      </xdr:spPr>
    </xdr:pic>
    <xdr:clientData/>
  </xdr:twoCellAnchor>
  <xdr:twoCellAnchor>
    <xdr:from>
      <xdr:col>2</xdr:col>
      <xdr:colOff>20925</xdr:colOff>
      <xdr:row>79</xdr:row>
      <xdr:rowOff>85723</xdr:rowOff>
    </xdr:from>
    <xdr:to>
      <xdr:col>2</xdr:col>
      <xdr:colOff>1071561</xdr:colOff>
      <xdr:row>79</xdr:row>
      <xdr:rowOff>786147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7644" y="57414317"/>
          <a:ext cx="1050636" cy="700424"/>
        </a:xfrm>
        <a:prstGeom prst="rect">
          <a:avLst/>
        </a:prstGeom>
      </xdr:spPr>
    </xdr:pic>
    <xdr:clientData/>
  </xdr:twoCellAnchor>
  <xdr:twoCellAnchor>
    <xdr:from>
      <xdr:col>1</xdr:col>
      <xdr:colOff>243828</xdr:colOff>
      <xdr:row>75</xdr:row>
      <xdr:rowOff>89371</xdr:rowOff>
    </xdr:from>
    <xdr:to>
      <xdr:col>2</xdr:col>
      <xdr:colOff>1083468</xdr:colOff>
      <xdr:row>75</xdr:row>
      <xdr:rowOff>815819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10516" y="54131840"/>
          <a:ext cx="1089671" cy="726448"/>
        </a:xfrm>
        <a:prstGeom prst="rect">
          <a:avLst/>
        </a:prstGeom>
      </xdr:spPr>
    </xdr:pic>
    <xdr:clientData/>
  </xdr:twoCellAnchor>
  <xdr:twoCellAnchor>
    <xdr:from>
      <xdr:col>1</xdr:col>
      <xdr:colOff>240338</xdr:colOff>
      <xdr:row>77</xdr:row>
      <xdr:rowOff>98547</xdr:rowOff>
    </xdr:from>
    <xdr:to>
      <xdr:col>2</xdr:col>
      <xdr:colOff>1083469</xdr:colOff>
      <xdr:row>78</xdr:row>
      <xdr:rowOff>5789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07026" y="55784078"/>
          <a:ext cx="1093162" cy="728774"/>
        </a:xfrm>
        <a:prstGeom prst="rect">
          <a:avLst/>
        </a:prstGeom>
      </xdr:spPr>
    </xdr:pic>
    <xdr:clientData/>
  </xdr:twoCellAnchor>
  <xdr:twoCellAnchor>
    <xdr:from>
      <xdr:col>2</xdr:col>
      <xdr:colOff>39788</xdr:colOff>
      <xdr:row>81</xdr:row>
      <xdr:rowOff>47624</xdr:rowOff>
    </xdr:from>
    <xdr:to>
      <xdr:col>2</xdr:col>
      <xdr:colOff>1097486</xdr:colOff>
      <xdr:row>81</xdr:row>
      <xdr:rowOff>752756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56507" y="59019280"/>
          <a:ext cx="1057698" cy="705132"/>
        </a:xfrm>
        <a:prstGeom prst="rect">
          <a:avLst/>
        </a:prstGeom>
      </xdr:spPr>
    </xdr:pic>
    <xdr:clientData/>
  </xdr:twoCellAnchor>
  <xdr:twoCellAnchor>
    <xdr:from>
      <xdr:col>1</xdr:col>
      <xdr:colOff>203995</xdr:colOff>
      <xdr:row>86</xdr:row>
      <xdr:rowOff>101024</xdr:rowOff>
    </xdr:from>
    <xdr:to>
      <xdr:col>2</xdr:col>
      <xdr:colOff>1071563</xdr:colOff>
      <xdr:row>86</xdr:row>
      <xdr:rowOff>773905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683" y="63180337"/>
          <a:ext cx="1117599" cy="672881"/>
        </a:xfrm>
        <a:prstGeom prst="rect">
          <a:avLst/>
        </a:prstGeom>
      </xdr:spPr>
    </xdr:pic>
    <xdr:clientData/>
  </xdr:twoCellAnchor>
  <xdr:twoCellAnchor>
    <xdr:from>
      <xdr:col>2</xdr:col>
      <xdr:colOff>11469</xdr:colOff>
      <xdr:row>88</xdr:row>
      <xdr:rowOff>59531</xdr:rowOff>
    </xdr:from>
    <xdr:to>
      <xdr:col>2</xdr:col>
      <xdr:colOff>1092182</xdr:colOff>
      <xdr:row>88</xdr:row>
      <xdr:rowOff>776979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188" y="64781906"/>
          <a:ext cx="1080713" cy="717448"/>
        </a:xfrm>
        <a:prstGeom prst="rect">
          <a:avLst/>
        </a:prstGeom>
      </xdr:spPr>
    </xdr:pic>
    <xdr:clientData/>
  </xdr:twoCellAnchor>
  <xdr:twoCellAnchor>
    <xdr:from>
      <xdr:col>1</xdr:col>
      <xdr:colOff>225780</xdr:colOff>
      <xdr:row>84</xdr:row>
      <xdr:rowOff>93492</xdr:rowOff>
    </xdr:from>
    <xdr:to>
      <xdr:col>2</xdr:col>
      <xdr:colOff>1060965</xdr:colOff>
      <xdr:row>84</xdr:row>
      <xdr:rowOff>750093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468" y="61529742"/>
          <a:ext cx="1085216" cy="656601"/>
        </a:xfrm>
        <a:prstGeom prst="rect">
          <a:avLst/>
        </a:prstGeom>
      </xdr:spPr>
    </xdr:pic>
    <xdr:clientData/>
  </xdr:twoCellAnchor>
  <xdr:twoCellAnchor>
    <xdr:from>
      <xdr:col>1</xdr:col>
      <xdr:colOff>243366</xdr:colOff>
      <xdr:row>82</xdr:row>
      <xdr:rowOff>57773</xdr:rowOff>
    </xdr:from>
    <xdr:to>
      <xdr:col>2</xdr:col>
      <xdr:colOff>1063282</xdr:colOff>
      <xdr:row>82</xdr:row>
      <xdr:rowOff>750092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054" y="59850961"/>
          <a:ext cx="1069947" cy="692319"/>
        </a:xfrm>
        <a:prstGeom prst="rect">
          <a:avLst/>
        </a:prstGeom>
      </xdr:spPr>
    </xdr:pic>
    <xdr:clientData/>
  </xdr:twoCellAnchor>
  <xdr:twoCellAnchor>
    <xdr:from>
      <xdr:col>2</xdr:col>
      <xdr:colOff>93324</xdr:colOff>
      <xdr:row>78</xdr:row>
      <xdr:rowOff>76396</xdr:rowOff>
    </xdr:from>
    <xdr:to>
      <xdr:col>2</xdr:col>
      <xdr:colOff>881062</xdr:colOff>
      <xdr:row>79</xdr:row>
      <xdr:rowOff>2887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043" y="56583459"/>
          <a:ext cx="787738" cy="748022"/>
        </a:xfrm>
        <a:prstGeom prst="rect">
          <a:avLst/>
        </a:prstGeom>
      </xdr:spPr>
    </xdr:pic>
    <xdr:clientData/>
  </xdr:twoCellAnchor>
  <xdr:twoCellAnchor>
    <xdr:from>
      <xdr:col>1</xdr:col>
      <xdr:colOff>127180</xdr:colOff>
      <xdr:row>63</xdr:row>
      <xdr:rowOff>44923</xdr:rowOff>
    </xdr:from>
    <xdr:to>
      <xdr:col>3</xdr:col>
      <xdr:colOff>1190</xdr:colOff>
      <xdr:row>63</xdr:row>
      <xdr:rowOff>738187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868" y="44740986"/>
          <a:ext cx="1231322" cy="693264"/>
        </a:xfrm>
        <a:prstGeom prst="rect">
          <a:avLst/>
        </a:prstGeom>
      </xdr:spPr>
    </xdr:pic>
    <xdr:clientData/>
  </xdr:twoCellAnchor>
  <xdr:twoCellAnchor>
    <xdr:from>
      <xdr:col>2</xdr:col>
      <xdr:colOff>62118</xdr:colOff>
      <xdr:row>42</xdr:row>
      <xdr:rowOff>71437</xdr:rowOff>
    </xdr:from>
    <xdr:to>
      <xdr:col>2</xdr:col>
      <xdr:colOff>1057957</xdr:colOff>
      <xdr:row>42</xdr:row>
      <xdr:rowOff>735330</xdr:rowOff>
    </xdr:to>
    <xdr:pic>
      <xdr:nvPicPr>
        <xdr:cNvPr id="126" name="Picture 80">
          <a:extLst>
            <a:ext uri="{FF2B5EF4-FFF2-40B4-BE49-F238E27FC236}">
              <a16:creationId xmlns:a16="http://schemas.microsoft.com/office/drawing/2014/main" id="{2C465C1C-ACAD-498F-B368-DECD839F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837" y="28539281"/>
          <a:ext cx="995839" cy="663893"/>
        </a:xfrm>
        <a:prstGeom prst="rect">
          <a:avLst/>
        </a:prstGeom>
      </xdr:spPr>
    </xdr:pic>
    <xdr:clientData/>
  </xdr:twoCellAnchor>
  <xdr:twoCellAnchor>
    <xdr:from>
      <xdr:col>2</xdr:col>
      <xdr:colOff>60295</xdr:colOff>
      <xdr:row>11</xdr:row>
      <xdr:rowOff>95250</xdr:rowOff>
    </xdr:from>
    <xdr:to>
      <xdr:col>2</xdr:col>
      <xdr:colOff>1050553</xdr:colOff>
      <xdr:row>11</xdr:row>
      <xdr:rowOff>751566</xdr:rowOff>
    </xdr:to>
    <xdr:pic>
      <xdr:nvPicPr>
        <xdr:cNvPr id="144" name="Picture 113">
          <a:extLst>
            <a:ext uri="{FF2B5EF4-FFF2-40B4-BE49-F238E27FC236}">
              <a16:creationId xmlns:a16="http://schemas.microsoft.com/office/drawing/2014/main" id="{4A292792-81AB-4EBC-8EB2-CA644600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014" y="4119563"/>
          <a:ext cx="990258" cy="656316"/>
        </a:xfrm>
        <a:prstGeom prst="rect">
          <a:avLst/>
        </a:prstGeom>
      </xdr:spPr>
    </xdr:pic>
    <xdr:clientData/>
  </xdr:twoCellAnchor>
  <xdr:twoCellAnchor>
    <xdr:from>
      <xdr:col>1</xdr:col>
      <xdr:colOff>242993</xdr:colOff>
      <xdr:row>18</xdr:row>
      <xdr:rowOff>38962</xdr:rowOff>
    </xdr:from>
    <xdr:to>
      <xdr:col>2</xdr:col>
      <xdr:colOff>1095376</xdr:colOff>
      <xdr:row>18</xdr:row>
      <xdr:rowOff>773905</xdr:rowOff>
    </xdr:to>
    <xdr:pic>
      <xdr:nvPicPr>
        <xdr:cNvPr id="145" name="Picture 11">
          <a:extLst>
            <a:ext uri="{FF2B5EF4-FFF2-40B4-BE49-F238E27FC236}">
              <a16:creationId xmlns:a16="http://schemas.microsoft.com/office/drawing/2014/main" id="{EADFB4A9-984E-4726-8EDD-348B4512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681" y="9302025"/>
          <a:ext cx="1102414" cy="734943"/>
        </a:xfrm>
        <a:prstGeom prst="rect">
          <a:avLst/>
        </a:prstGeom>
      </xdr:spPr>
    </xdr:pic>
    <xdr:clientData/>
  </xdr:twoCellAnchor>
  <xdr:twoCellAnchor>
    <xdr:from>
      <xdr:col>2</xdr:col>
      <xdr:colOff>54273</xdr:colOff>
      <xdr:row>12</xdr:row>
      <xdr:rowOff>104863</xdr:rowOff>
    </xdr:from>
    <xdr:to>
      <xdr:col>3</xdr:col>
      <xdr:colOff>11907</xdr:colOff>
      <xdr:row>12</xdr:row>
      <xdr:rowOff>756612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95E780BE-5F66-4056-A25E-A9A752B7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992" y="4950707"/>
          <a:ext cx="1064915" cy="651749"/>
        </a:xfrm>
        <a:prstGeom prst="rect">
          <a:avLst/>
        </a:prstGeom>
      </xdr:spPr>
    </xdr:pic>
    <xdr:clientData/>
  </xdr:twoCellAnchor>
  <xdr:twoCellAnchor>
    <xdr:from>
      <xdr:col>2</xdr:col>
      <xdr:colOff>68490</xdr:colOff>
      <xdr:row>14</xdr:row>
      <xdr:rowOff>106332</xdr:rowOff>
    </xdr:from>
    <xdr:to>
      <xdr:col>2</xdr:col>
      <xdr:colOff>1107280</xdr:colOff>
      <xdr:row>14</xdr:row>
      <xdr:rowOff>785194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E253CE6-2661-47BA-A59E-CE341A0D5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09" y="6595238"/>
          <a:ext cx="1038790" cy="678862"/>
        </a:xfrm>
        <a:prstGeom prst="rect">
          <a:avLst/>
        </a:prstGeom>
      </xdr:spPr>
    </xdr:pic>
    <xdr:clientData/>
  </xdr:twoCellAnchor>
  <xdr:twoCellAnchor>
    <xdr:from>
      <xdr:col>2</xdr:col>
      <xdr:colOff>32343</xdr:colOff>
      <xdr:row>15</xdr:row>
      <xdr:rowOff>119062</xdr:rowOff>
    </xdr:from>
    <xdr:to>
      <xdr:col>2</xdr:col>
      <xdr:colOff>1054685</xdr:colOff>
      <xdr:row>15</xdr:row>
      <xdr:rowOff>795524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9C416450-65E7-416F-A406-8DE7B8133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62" y="7429500"/>
          <a:ext cx="1022342" cy="676462"/>
        </a:xfrm>
        <a:prstGeom prst="rect">
          <a:avLst/>
        </a:prstGeom>
      </xdr:spPr>
    </xdr:pic>
    <xdr:clientData/>
  </xdr:twoCellAnchor>
  <xdr:twoCellAnchor>
    <xdr:from>
      <xdr:col>2</xdr:col>
      <xdr:colOff>53855</xdr:colOff>
      <xdr:row>16</xdr:row>
      <xdr:rowOff>73478</xdr:rowOff>
    </xdr:from>
    <xdr:to>
      <xdr:col>2</xdr:col>
      <xdr:colOff>1095375</xdr:colOff>
      <xdr:row>16</xdr:row>
      <xdr:rowOff>762709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C8810CCC-5FA4-4EA8-865B-FEF4E71A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574" y="8205447"/>
          <a:ext cx="1041520" cy="689231"/>
        </a:xfrm>
        <a:prstGeom prst="rect">
          <a:avLst/>
        </a:prstGeom>
      </xdr:spPr>
    </xdr:pic>
    <xdr:clientData/>
  </xdr:twoCellAnchor>
  <xdr:twoCellAnchor>
    <xdr:from>
      <xdr:col>2</xdr:col>
      <xdr:colOff>43422</xdr:colOff>
      <xdr:row>19</xdr:row>
      <xdr:rowOff>87917</xdr:rowOff>
    </xdr:from>
    <xdr:to>
      <xdr:col>3</xdr:col>
      <xdr:colOff>0</xdr:colOff>
      <xdr:row>19</xdr:row>
      <xdr:rowOff>769143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FE3672A-2C36-4052-807E-FEE9F411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141" y="10172511"/>
          <a:ext cx="1063859" cy="681226"/>
        </a:xfrm>
        <a:prstGeom prst="rect">
          <a:avLst/>
        </a:prstGeom>
      </xdr:spPr>
    </xdr:pic>
    <xdr:clientData/>
  </xdr:twoCellAnchor>
  <xdr:twoCellAnchor>
    <xdr:from>
      <xdr:col>2</xdr:col>
      <xdr:colOff>7018</xdr:colOff>
      <xdr:row>20</xdr:row>
      <xdr:rowOff>96345</xdr:rowOff>
    </xdr:from>
    <xdr:to>
      <xdr:col>2</xdr:col>
      <xdr:colOff>1023938</xdr:colOff>
      <xdr:row>20</xdr:row>
      <xdr:rowOff>774291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AF7662E3-85D4-4D46-89F4-169E14DC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37" y="11002470"/>
          <a:ext cx="1016920" cy="677946"/>
        </a:xfrm>
        <a:prstGeom prst="rect">
          <a:avLst/>
        </a:prstGeom>
      </xdr:spPr>
    </xdr:pic>
    <xdr:clientData/>
  </xdr:twoCellAnchor>
  <xdr:twoCellAnchor>
    <xdr:from>
      <xdr:col>2</xdr:col>
      <xdr:colOff>29413</xdr:colOff>
      <xdr:row>21</xdr:row>
      <xdr:rowOff>114858</xdr:rowOff>
    </xdr:from>
    <xdr:to>
      <xdr:col>2</xdr:col>
      <xdr:colOff>1035844</xdr:colOff>
      <xdr:row>21</xdr:row>
      <xdr:rowOff>785812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101B567E-C9D7-4E63-8F91-C6644CCC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132" y="11842514"/>
          <a:ext cx="1006431" cy="670954"/>
        </a:xfrm>
        <a:prstGeom prst="rect">
          <a:avLst/>
        </a:prstGeom>
      </xdr:spPr>
    </xdr:pic>
    <xdr:clientData/>
  </xdr:twoCellAnchor>
  <xdr:twoCellAnchor>
    <xdr:from>
      <xdr:col>2</xdr:col>
      <xdr:colOff>35017</xdr:colOff>
      <xdr:row>22</xdr:row>
      <xdr:rowOff>129404</xdr:rowOff>
    </xdr:from>
    <xdr:to>
      <xdr:col>2</xdr:col>
      <xdr:colOff>1071562</xdr:colOff>
      <xdr:row>22</xdr:row>
      <xdr:rowOff>820434</xdr:rowOff>
    </xdr:to>
    <xdr:pic>
      <xdr:nvPicPr>
        <xdr:cNvPr id="105" name="Slika 104">
          <a:extLst>
            <a:ext uri="{FF2B5EF4-FFF2-40B4-BE49-F238E27FC236}">
              <a16:creationId xmlns:a16="http://schemas.microsoft.com/office/drawing/2014/main" id="{4BA3CFFD-0299-4258-9286-AE27F7E0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36" y="12678592"/>
          <a:ext cx="1036545" cy="691030"/>
        </a:xfrm>
        <a:prstGeom prst="rect">
          <a:avLst/>
        </a:prstGeom>
      </xdr:spPr>
    </xdr:pic>
    <xdr:clientData/>
  </xdr:twoCellAnchor>
  <xdr:twoCellAnchor>
    <xdr:from>
      <xdr:col>1</xdr:col>
      <xdr:colOff>245828</xdr:colOff>
      <xdr:row>23</xdr:row>
      <xdr:rowOff>91750</xdr:rowOff>
    </xdr:from>
    <xdr:to>
      <xdr:col>2</xdr:col>
      <xdr:colOff>1071562</xdr:colOff>
      <xdr:row>23</xdr:row>
      <xdr:rowOff>800100</xdr:rowOff>
    </xdr:to>
    <xdr:pic>
      <xdr:nvPicPr>
        <xdr:cNvPr id="119" name="Slika 118">
          <a:extLst>
            <a:ext uri="{FF2B5EF4-FFF2-40B4-BE49-F238E27FC236}">
              <a16:creationId xmlns:a16="http://schemas.microsoft.com/office/drawing/2014/main" id="{267A89AD-C4E8-4BD6-BC12-3A22A02A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16" y="13462469"/>
          <a:ext cx="1075765" cy="708350"/>
        </a:xfrm>
        <a:prstGeom prst="rect">
          <a:avLst/>
        </a:prstGeom>
      </xdr:spPr>
    </xdr:pic>
    <xdr:clientData/>
  </xdr:twoCellAnchor>
  <xdr:twoCellAnchor>
    <xdr:from>
      <xdr:col>2</xdr:col>
      <xdr:colOff>63033</xdr:colOff>
      <xdr:row>24</xdr:row>
      <xdr:rowOff>121394</xdr:rowOff>
    </xdr:from>
    <xdr:to>
      <xdr:col>2</xdr:col>
      <xdr:colOff>1059656</xdr:colOff>
      <xdr:row>24</xdr:row>
      <xdr:rowOff>785810</xdr:rowOff>
    </xdr:to>
    <xdr:pic>
      <xdr:nvPicPr>
        <xdr:cNvPr id="121" name="Slika 120">
          <a:extLst>
            <a:ext uri="{FF2B5EF4-FFF2-40B4-BE49-F238E27FC236}">
              <a16:creationId xmlns:a16="http://schemas.microsoft.com/office/drawing/2014/main" id="{0E6DB500-EB70-4D2C-A0C6-F5152878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752" y="14313644"/>
          <a:ext cx="996623" cy="664416"/>
        </a:xfrm>
        <a:prstGeom prst="rect">
          <a:avLst/>
        </a:prstGeom>
      </xdr:spPr>
    </xdr:pic>
    <xdr:clientData/>
  </xdr:twoCellAnchor>
  <xdr:twoCellAnchor>
    <xdr:from>
      <xdr:col>2</xdr:col>
      <xdr:colOff>33619</xdr:colOff>
      <xdr:row>25</xdr:row>
      <xdr:rowOff>81943</xdr:rowOff>
    </xdr:from>
    <xdr:to>
      <xdr:col>3</xdr:col>
      <xdr:colOff>2</xdr:colOff>
      <xdr:row>25</xdr:row>
      <xdr:rowOff>797719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6A6681BE-62C9-4EE9-9127-0CF6DDC6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38" y="15095724"/>
          <a:ext cx="1073664" cy="715776"/>
        </a:xfrm>
        <a:prstGeom prst="rect">
          <a:avLst/>
        </a:prstGeom>
      </xdr:spPr>
    </xdr:pic>
    <xdr:clientData/>
  </xdr:twoCellAnchor>
  <xdr:twoCellAnchor>
    <xdr:from>
      <xdr:col>2</xdr:col>
      <xdr:colOff>114859</xdr:colOff>
      <xdr:row>43</xdr:row>
      <xdr:rowOff>142875</xdr:rowOff>
    </xdr:from>
    <xdr:to>
      <xdr:col>2</xdr:col>
      <xdr:colOff>1038748</xdr:colOff>
      <xdr:row>43</xdr:row>
      <xdr:rowOff>758801</xdr:rowOff>
    </xdr:to>
    <xdr:pic>
      <xdr:nvPicPr>
        <xdr:cNvPr id="125" name="Slika 124">
          <a:extLst>
            <a:ext uri="{FF2B5EF4-FFF2-40B4-BE49-F238E27FC236}">
              <a16:creationId xmlns:a16="http://schemas.microsoft.com/office/drawing/2014/main" id="{90240A86-C60C-4B2C-9157-910AB644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578" y="29432250"/>
          <a:ext cx="923889" cy="615926"/>
        </a:xfrm>
        <a:prstGeom prst="rect">
          <a:avLst/>
        </a:prstGeom>
      </xdr:spPr>
    </xdr:pic>
    <xdr:clientData/>
  </xdr:twoCellAnchor>
  <xdr:twoCellAnchor>
    <xdr:from>
      <xdr:col>2</xdr:col>
      <xdr:colOff>316566</xdr:colOff>
      <xdr:row>44</xdr:row>
      <xdr:rowOff>806</xdr:rowOff>
    </xdr:from>
    <xdr:to>
      <xdr:col>2</xdr:col>
      <xdr:colOff>845343</xdr:colOff>
      <xdr:row>44</xdr:row>
      <xdr:rowOff>793972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6D585ADF-3FE3-465A-BF2F-2D279906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85" y="30111712"/>
          <a:ext cx="528777" cy="793166"/>
        </a:xfrm>
        <a:prstGeom prst="rect">
          <a:avLst/>
        </a:prstGeom>
      </xdr:spPr>
    </xdr:pic>
    <xdr:clientData/>
  </xdr:twoCellAnchor>
  <xdr:twoCellAnchor>
    <xdr:from>
      <xdr:col>2</xdr:col>
      <xdr:colOff>79140</xdr:colOff>
      <xdr:row>45</xdr:row>
      <xdr:rowOff>72137</xdr:rowOff>
    </xdr:from>
    <xdr:to>
      <xdr:col>2</xdr:col>
      <xdr:colOff>1096075</xdr:colOff>
      <xdr:row>45</xdr:row>
      <xdr:rowOff>750093</xdr:rowOff>
    </xdr:to>
    <xdr:pic>
      <xdr:nvPicPr>
        <xdr:cNvPr id="130" name="Slika 129">
          <a:extLst>
            <a:ext uri="{FF2B5EF4-FFF2-40B4-BE49-F238E27FC236}">
              <a16:creationId xmlns:a16="http://schemas.microsoft.com/office/drawing/2014/main" id="{67014528-6B7C-46B8-A440-D662FA38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859" y="31004575"/>
          <a:ext cx="1016935" cy="677956"/>
        </a:xfrm>
        <a:prstGeom prst="rect">
          <a:avLst/>
        </a:prstGeom>
      </xdr:spPr>
    </xdr:pic>
    <xdr:clientData/>
  </xdr:twoCellAnchor>
  <xdr:twoCellAnchor>
    <xdr:from>
      <xdr:col>1</xdr:col>
      <xdr:colOff>185135</xdr:colOff>
      <xdr:row>47</xdr:row>
      <xdr:rowOff>81957</xdr:rowOff>
    </xdr:from>
    <xdr:to>
      <xdr:col>2</xdr:col>
      <xdr:colOff>1008748</xdr:colOff>
      <xdr:row>47</xdr:row>
      <xdr:rowOff>797719</xdr:rowOff>
    </xdr:to>
    <xdr:pic>
      <xdr:nvPicPr>
        <xdr:cNvPr id="132" name="Slika 131">
          <a:extLst>
            <a:ext uri="{FF2B5EF4-FFF2-40B4-BE49-F238E27FC236}">
              <a16:creationId xmlns:a16="http://schemas.microsoft.com/office/drawing/2014/main" id="{BC885203-2BFF-4DC7-83F4-A8CFF172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823" y="32145488"/>
          <a:ext cx="1073644" cy="715762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49</xdr:row>
      <xdr:rowOff>66775</xdr:rowOff>
    </xdr:from>
    <xdr:to>
      <xdr:col>2</xdr:col>
      <xdr:colOff>1022538</xdr:colOff>
      <xdr:row>49</xdr:row>
      <xdr:rowOff>777185</xdr:rowOff>
    </xdr:to>
    <xdr:pic>
      <xdr:nvPicPr>
        <xdr:cNvPr id="136" name="Slika 135">
          <a:extLst>
            <a:ext uri="{FF2B5EF4-FFF2-40B4-BE49-F238E27FC236}">
              <a16:creationId xmlns:a16="http://schemas.microsoft.com/office/drawing/2014/main" id="{14386E89-2927-4322-92C4-EF9E2756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7" y="33773369"/>
          <a:ext cx="1082070" cy="71041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48</xdr:row>
      <xdr:rowOff>38055</xdr:rowOff>
    </xdr:from>
    <xdr:to>
      <xdr:col>2</xdr:col>
      <xdr:colOff>1047513</xdr:colOff>
      <xdr:row>49</xdr:row>
      <xdr:rowOff>2178</xdr:rowOff>
    </xdr:to>
    <xdr:pic>
      <xdr:nvPicPr>
        <xdr:cNvPr id="142" name="Slika 141">
          <a:extLst>
            <a:ext uri="{FF2B5EF4-FFF2-40B4-BE49-F238E27FC236}">
              <a16:creationId xmlns:a16="http://schemas.microsoft.com/office/drawing/2014/main" id="{9244685D-BD34-44B7-AA07-0AFA44792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32827868"/>
          <a:ext cx="1035607" cy="690404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50</xdr:row>
      <xdr:rowOff>126066</xdr:rowOff>
    </xdr:from>
    <xdr:to>
      <xdr:col>2</xdr:col>
      <xdr:colOff>952953</xdr:colOff>
      <xdr:row>50</xdr:row>
      <xdr:rowOff>729619</xdr:rowOff>
    </xdr:to>
    <xdr:pic>
      <xdr:nvPicPr>
        <xdr:cNvPr id="149" name="Slika 148">
          <a:extLst>
            <a:ext uri="{FF2B5EF4-FFF2-40B4-BE49-F238E27FC236}">
              <a16:creationId xmlns:a16="http://schemas.microsoft.com/office/drawing/2014/main" id="{1A0C764A-D183-455F-BF76-BD120A9B1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3" y="34654191"/>
          <a:ext cx="905329" cy="603553"/>
        </a:xfrm>
        <a:prstGeom prst="rect">
          <a:avLst/>
        </a:prstGeom>
      </xdr:spPr>
    </xdr:pic>
    <xdr:clientData/>
  </xdr:twoCellAnchor>
  <xdr:twoCellAnchor>
    <xdr:from>
      <xdr:col>2</xdr:col>
      <xdr:colOff>19609</xdr:colOff>
      <xdr:row>51</xdr:row>
      <xdr:rowOff>121475</xdr:rowOff>
    </xdr:from>
    <xdr:to>
      <xdr:col>2</xdr:col>
      <xdr:colOff>1012031</xdr:colOff>
      <xdr:row>51</xdr:row>
      <xdr:rowOff>783089</xdr:rowOff>
    </xdr:to>
    <xdr:pic>
      <xdr:nvPicPr>
        <xdr:cNvPr id="153" name="Slika 152">
          <a:extLst>
            <a:ext uri="{FF2B5EF4-FFF2-40B4-BE49-F238E27FC236}">
              <a16:creationId xmlns:a16="http://schemas.microsoft.com/office/drawing/2014/main" id="{952BC065-D7A3-44E2-A792-AD0F2CA2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28" y="35471131"/>
          <a:ext cx="992422" cy="661614"/>
        </a:xfrm>
        <a:prstGeom prst="rect">
          <a:avLst/>
        </a:prstGeom>
      </xdr:spPr>
    </xdr:pic>
    <xdr:clientData/>
  </xdr:twoCellAnchor>
  <xdr:twoCellAnchor>
    <xdr:from>
      <xdr:col>2</xdr:col>
      <xdr:colOff>50903</xdr:colOff>
      <xdr:row>52</xdr:row>
      <xdr:rowOff>95250</xdr:rowOff>
    </xdr:from>
    <xdr:to>
      <xdr:col>2</xdr:col>
      <xdr:colOff>1032392</xdr:colOff>
      <xdr:row>52</xdr:row>
      <xdr:rowOff>771395</xdr:rowOff>
    </xdr:to>
    <xdr:pic>
      <xdr:nvPicPr>
        <xdr:cNvPr id="155" name="Slika 154">
          <a:extLst>
            <a:ext uri="{FF2B5EF4-FFF2-40B4-BE49-F238E27FC236}">
              <a16:creationId xmlns:a16="http://schemas.microsoft.com/office/drawing/2014/main" id="{4CA6805F-4C51-408E-9309-11F9CDB4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22" y="36266438"/>
          <a:ext cx="981489" cy="676145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54</xdr:row>
      <xdr:rowOff>83344</xdr:rowOff>
    </xdr:from>
    <xdr:to>
      <xdr:col>2</xdr:col>
      <xdr:colOff>1052754</xdr:colOff>
      <xdr:row>54</xdr:row>
      <xdr:rowOff>750094</xdr:rowOff>
    </xdr:to>
    <xdr:pic>
      <xdr:nvPicPr>
        <xdr:cNvPr id="157" name="Slika 156">
          <a:extLst>
            <a:ext uri="{FF2B5EF4-FFF2-40B4-BE49-F238E27FC236}">
              <a16:creationId xmlns:a16="http://schemas.microsoft.com/office/drawing/2014/main" id="{4E81717D-7066-4ED2-ACC3-8CF92D2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348" y="37897594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28968</xdr:colOff>
      <xdr:row>66</xdr:row>
      <xdr:rowOff>84922</xdr:rowOff>
    </xdr:from>
    <xdr:to>
      <xdr:col>3</xdr:col>
      <xdr:colOff>23813</xdr:colOff>
      <xdr:row>66</xdr:row>
      <xdr:rowOff>819673</xdr:rowOff>
    </xdr:to>
    <xdr:pic>
      <xdr:nvPicPr>
        <xdr:cNvPr id="124" name="Picture 40">
          <a:extLst>
            <a:ext uri="{FF2B5EF4-FFF2-40B4-BE49-F238E27FC236}">
              <a16:creationId xmlns:a16="http://schemas.microsoft.com/office/drawing/2014/main" id="{4653EDE4-5228-443C-AE00-47457F66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687" y="47245578"/>
          <a:ext cx="1102126" cy="734751"/>
        </a:xfrm>
        <a:prstGeom prst="rect">
          <a:avLst/>
        </a:prstGeom>
      </xdr:spPr>
    </xdr:pic>
    <xdr:clientData/>
  </xdr:twoCellAnchor>
  <xdr:twoCellAnchor>
    <xdr:from>
      <xdr:col>1</xdr:col>
      <xdr:colOff>247033</xdr:colOff>
      <xdr:row>65</xdr:row>
      <xdr:rowOff>20113</xdr:rowOff>
    </xdr:from>
    <xdr:to>
      <xdr:col>3</xdr:col>
      <xdr:colOff>0</xdr:colOff>
      <xdr:row>65</xdr:row>
      <xdr:rowOff>760298</xdr:rowOff>
    </xdr:to>
    <xdr:pic>
      <xdr:nvPicPr>
        <xdr:cNvPr id="127" name="Picture 113">
          <a:extLst>
            <a:ext uri="{FF2B5EF4-FFF2-40B4-BE49-F238E27FC236}">
              <a16:creationId xmlns:a16="http://schemas.microsoft.com/office/drawing/2014/main" id="{D67CD0E4-544B-44F5-A02C-AB99979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721" y="46359238"/>
          <a:ext cx="1110279" cy="740185"/>
        </a:xfrm>
        <a:prstGeom prst="rect">
          <a:avLst/>
        </a:prstGeom>
      </xdr:spPr>
    </xdr:pic>
    <xdr:clientData/>
  </xdr:twoCellAnchor>
  <xdr:twoCellAnchor>
    <xdr:from>
      <xdr:col>2</xdr:col>
      <xdr:colOff>29727</xdr:colOff>
      <xdr:row>9</xdr:row>
      <xdr:rowOff>34910</xdr:rowOff>
    </xdr:from>
    <xdr:to>
      <xdr:col>2</xdr:col>
      <xdr:colOff>1005210</xdr:colOff>
      <xdr:row>9</xdr:row>
      <xdr:rowOff>785018</xdr:rowOff>
    </xdr:to>
    <xdr:pic>
      <xdr:nvPicPr>
        <xdr:cNvPr id="133" name="Picture 25">
          <a:extLst>
            <a:ext uri="{FF2B5EF4-FFF2-40B4-BE49-F238E27FC236}">
              <a16:creationId xmlns:a16="http://schemas.microsoft.com/office/drawing/2014/main" id="{1A0A26D8-9D2F-4A58-8C8D-BC2EF470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64" y="2747726"/>
          <a:ext cx="975483" cy="750108"/>
        </a:xfrm>
        <a:prstGeom prst="rect">
          <a:avLst/>
        </a:prstGeom>
      </xdr:spPr>
    </xdr:pic>
    <xdr:clientData/>
  </xdr:twoCellAnchor>
  <xdr:twoCellAnchor>
    <xdr:from>
      <xdr:col>2</xdr:col>
      <xdr:colOff>13378</xdr:colOff>
      <xdr:row>70</xdr:row>
      <xdr:rowOff>38668</xdr:rowOff>
    </xdr:from>
    <xdr:to>
      <xdr:col>2</xdr:col>
      <xdr:colOff>1071561</xdr:colOff>
      <xdr:row>70</xdr:row>
      <xdr:rowOff>786171</xdr:rowOff>
    </xdr:to>
    <xdr:pic>
      <xdr:nvPicPr>
        <xdr:cNvPr id="143" name="Picture 116">
          <a:extLst>
            <a:ext uri="{FF2B5EF4-FFF2-40B4-BE49-F238E27FC236}">
              <a16:creationId xmlns:a16="http://schemas.microsoft.com/office/drawing/2014/main" id="{658E1A31-761D-4440-AE50-8332224DB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30097" y="49973481"/>
          <a:ext cx="1058183" cy="747503"/>
        </a:xfrm>
        <a:prstGeom prst="rect">
          <a:avLst/>
        </a:prstGeom>
      </xdr:spPr>
    </xdr:pic>
    <xdr:clientData/>
  </xdr:twoCellAnchor>
  <xdr:twoCellAnchor>
    <xdr:from>
      <xdr:col>1</xdr:col>
      <xdr:colOff>226939</xdr:colOff>
      <xdr:row>72</xdr:row>
      <xdr:rowOff>77122</xdr:rowOff>
    </xdr:from>
    <xdr:to>
      <xdr:col>2</xdr:col>
      <xdr:colOff>1023937</xdr:colOff>
      <xdr:row>72</xdr:row>
      <xdr:rowOff>772207</xdr:rowOff>
    </xdr:to>
    <xdr:pic>
      <xdr:nvPicPr>
        <xdr:cNvPr id="146" name="Picture 115">
          <a:extLst>
            <a:ext uri="{FF2B5EF4-FFF2-40B4-BE49-F238E27FC236}">
              <a16:creationId xmlns:a16="http://schemas.microsoft.com/office/drawing/2014/main" id="{D880BCDB-BBB1-46D4-A8DC-444227B3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627" y="51654997"/>
          <a:ext cx="1047029" cy="695085"/>
        </a:xfrm>
        <a:prstGeom prst="rect">
          <a:avLst/>
        </a:prstGeom>
      </xdr:spPr>
    </xdr:pic>
    <xdr:clientData/>
  </xdr:twoCellAnchor>
  <xdr:twoCellAnchor>
    <xdr:from>
      <xdr:col>1</xdr:col>
      <xdr:colOff>250030</xdr:colOff>
      <xdr:row>74</xdr:row>
      <xdr:rowOff>71438</xdr:rowOff>
    </xdr:from>
    <xdr:to>
      <xdr:col>3</xdr:col>
      <xdr:colOff>4670</xdr:colOff>
      <xdr:row>74</xdr:row>
      <xdr:rowOff>809625</xdr:rowOff>
    </xdr:to>
    <xdr:pic>
      <xdr:nvPicPr>
        <xdr:cNvPr id="159" name="Picture 114">
          <a:extLst>
            <a:ext uri="{FF2B5EF4-FFF2-40B4-BE49-F238E27FC236}">
              <a16:creationId xmlns:a16="http://schemas.microsoft.com/office/drawing/2014/main" id="{5297B7B9-5498-4352-A2E7-0BC43BB9B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18" y="53292376"/>
          <a:ext cx="1111952" cy="738187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76</xdr:row>
      <xdr:rowOff>45064</xdr:rowOff>
    </xdr:from>
    <xdr:to>
      <xdr:col>2</xdr:col>
      <xdr:colOff>1023938</xdr:colOff>
      <xdr:row>76</xdr:row>
      <xdr:rowOff>809064</xdr:rowOff>
    </xdr:to>
    <xdr:pic>
      <xdr:nvPicPr>
        <xdr:cNvPr id="160" name="Picture 112">
          <a:extLst>
            <a:ext uri="{FF2B5EF4-FFF2-40B4-BE49-F238E27FC236}">
              <a16:creationId xmlns:a16="http://schemas.microsoft.com/office/drawing/2014/main" id="{E8DD627B-0450-4E57-B5E9-C19E2120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7" y="54909064"/>
          <a:ext cx="988220" cy="764000"/>
        </a:xfrm>
        <a:prstGeom prst="rect">
          <a:avLst/>
        </a:prstGeom>
      </xdr:spPr>
    </xdr:pic>
    <xdr:clientData/>
  </xdr:twoCellAnchor>
  <xdr:twoCellAnchor>
    <xdr:from>
      <xdr:col>1</xdr:col>
      <xdr:colOff>197406</xdr:colOff>
      <xdr:row>80</xdr:row>
      <xdr:rowOff>59531</xdr:rowOff>
    </xdr:from>
    <xdr:to>
      <xdr:col>2</xdr:col>
      <xdr:colOff>1107280</xdr:colOff>
      <xdr:row>80</xdr:row>
      <xdr:rowOff>797718</xdr:rowOff>
    </xdr:to>
    <xdr:pic>
      <xdr:nvPicPr>
        <xdr:cNvPr id="161" name="Picture 110">
          <a:extLst>
            <a:ext uri="{FF2B5EF4-FFF2-40B4-BE49-F238E27FC236}">
              <a16:creationId xmlns:a16="http://schemas.microsoft.com/office/drawing/2014/main" id="{8270072E-4295-4255-9FD9-7CF72BFA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094" y="58209656"/>
          <a:ext cx="1159905" cy="738187"/>
        </a:xfrm>
        <a:prstGeom prst="rect">
          <a:avLst/>
        </a:prstGeom>
      </xdr:spPr>
    </xdr:pic>
    <xdr:clientData/>
  </xdr:twoCellAnchor>
  <xdr:twoCellAnchor>
    <xdr:from>
      <xdr:col>2</xdr:col>
      <xdr:colOff>19538</xdr:colOff>
      <xdr:row>107</xdr:row>
      <xdr:rowOff>96637</xdr:rowOff>
    </xdr:from>
    <xdr:to>
      <xdr:col>2</xdr:col>
      <xdr:colOff>1016488</xdr:colOff>
      <xdr:row>107</xdr:row>
      <xdr:rowOff>797719</xdr:rowOff>
    </xdr:to>
    <xdr:pic>
      <xdr:nvPicPr>
        <xdr:cNvPr id="162" name="Picture 46">
          <a:extLst>
            <a:ext uri="{FF2B5EF4-FFF2-40B4-BE49-F238E27FC236}">
              <a16:creationId xmlns:a16="http://schemas.microsoft.com/office/drawing/2014/main" id="{EF4A3C87-3533-4B39-9E2B-6AF08FC3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257" y="79475606"/>
          <a:ext cx="996950" cy="7010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13</xdr:row>
      <xdr:rowOff>40659</xdr:rowOff>
    </xdr:from>
    <xdr:to>
      <xdr:col>1</xdr:col>
      <xdr:colOff>1086381</xdr:colOff>
      <xdr:row>13</xdr:row>
      <xdr:rowOff>622702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228359"/>
          <a:ext cx="1010181" cy="582043"/>
        </a:xfrm>
        <a:prstGeom prst="rect">
          <a:avLst/>
        </a:prstGeom>
      </xdr:spPr>
    </xdr:pic>
    <xdr:clientData/>
  </xdr:twoCellAnchor>
  <xdr:twoCellAnchor>
    <xdr:from>
      <xdr:col>1</xdr:col>
      <xdr:colOff>163269</xdr:colOff>
      <xdr:row>19</xdr:row>
      <xdr:rowOff>75562</xdr:rowOff>
    </xdr:from>
    <xdr:to>
      <xdr:col>1</xdr:col>
      <xdr:colOff>977900</xdr:colOff>
      <xdr:row>19</xdr:row>
      <xdr:rowOff>617144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469" y="7365362"/>
          <a:ext cx="814631" cy="541582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21</xdr:row>
      <xdr:rowOff>111671</xdr:rowOff>
    </xdr:from>
    <xdr:to>
      <xdr:col>1</xdr:col>
      <xdr:colOff>1077343</xdr:colOff>
      <xdr:row>21</xdr:row>
      <xdr:rowOff>622772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00" y="8277771"/>
          <a:ext cx="582043" cy="511101"/>
        </a:xfrm>
        <a:prstGeom prst="rect">
          <a:avLst/>
        </a:prstGeom>
      </xdr:spPr>
    </xdr:pic>
    <xdr:clientData/>
  </xdr:twoCellAnchor>
  <xdr:twoCellAnchor>
    <xdr:from>
      <xdr:col>1</xdr:col>
      <xdr:colOff>38549</xdr:colOff>
      <xdr:row>21</xdr:row>
      <xdr:rowOff>76200</xdr:rowOff>
    </xdr:from>
    <xdr:to>
      <xdr:col>1</xdr:col>
      <xdr:colOff>594294</xdr:colOff>
      <xdr:row>21</xdr:row>
      <xdr:rowOff>587301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049" y="8242300"/>
          <a:ext cx="555745" cy="51110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22</xdr:row>
      <xdr:rowOff>101600</xdr:rowOff>
    </xdr:from>
    <xdr:to>
      <xdr:col>1</xdr:col>
      <xdr:colOff>1077343</xdr:colOff>
      <xdr:row>22</xdr:row>
      <xdr:rowOff>612701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00" y="8991600"/>
          <a:ext cx="582043" cy="5111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127000</xdr:rowOff>
    </xdr:from>
    <xdr:to>
      <xdr:col>1</xdr:col>
      <xdr:colOff>581145</xdr:colOff>
      <xdr:row>22</xdr:row>
      <xdr:rowOff>638101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9017000"/>
          <a:ext cx="555745" cy="511101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18</xdr:row>
      <xdr:rowOff>35944</xdr:rowOff>
    </xdr:from>
    <xdr:to>
      <xdr:col>1</xdr:col>
      <xdr:colOff>977900</xdr:colOff>
      <xdr:row>18</xdr:row>
      <xdr:rowOff>709044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" y="6436744"/>
          <a:ext cx="673100" cy="673100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17</xdr:row>
      <xdr:rowOff>23244</xdr:rowOff>
    </xdr:from>
    <xdr:to>
      <xdr:col>1</xdr:col>
      <xdr:colOff>1016000</xdr:colOff>
      <xdr:row>17</xdr:row>
      <xdr:rowOff>721744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570014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16</xdr:row>
      <xdr:rowOff>35944</xdr:rowOff>
    </xdr:from>
    <xdr:to>
      <xdr:col>1</xdr:col>
      <xdr:colOff>927100</xdr:colOff>
      <xdr:row>17</xdr:row>
      <xdr:rowOff>35944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4988944"/>
          <a:ext cx="723900" cy="723900"/>
        </a:xfrm>
        <a:prstGeom prst="rect">
          <a:avLst/>
        </a:prstGeom>
      </xdr:spPr>
    </xdr:pic>
    <xdr:clientData/>
  </xdr:twoCellAnchor>
  <xdr:oneCellAnchor>
    <xdr:from>
      <xdr:col>7</xdr:col>
      <xdr:colOff>177800</xdr:colOff>
      <xdr:row>0</xdr:row>
      <xdr:rowOff>127000</xdr:rowOff>
    </xdr:from>
    <xdr:ext cx="3175000" cy="1137142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133" y="127000"/>
          <a:ext cx="3175000" cy="1137142"/>
        </a:xfrm>
        <a:prstGeom prst="rect">
          <a:avLst/>
        </a:prstGeom>
      </xdr:spPr>
    </xdr:pic>
    <xdr:clientData/>
  </xdr:oneCellAnchor>
  <xdr:twoCellAnchor>
    <xdr:from>
      <xdr:col>1</xdr:col>
      <xdr:colOff>11953</xdr:colOff>
      <xdr:row>14</xdr:row>
      <xdr:rowOff>0</xdr:rowOff>
    </xdr:from>
    <xdr:to>
      <xdr:col>1</xdr:col>
      <xdr:colOff>1067907</xdr:colOff>
      <xdr:row>14</xdr:row>
      <xdr:rowOff>704850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153" y="4038600"/>
          <a:ext cx="1055954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8" tint="0.59999389629810485"/>
  </sheetPr>
  <dimension ref="B6:H38"/>
  <sheetViews>
    <sheetView showGridLines="0" showRowColHeaders="0" topLeftCell="A3" zoomScale="150" workbookViewId="0">
      <selection activeCell="E7" sqref="E7:G7"/>
    </sheetView>
  </sheetViews>
  <sheetFormatPr baseColWidth="10" defaultColWidth="11" defaultRowHeight="16"/>
  <cols>
    <col min="1" max="1" width="1.83203125" customWidth="1"/>
    <col min="2" max="2" width="16" customWidth="1"/>
    <col min="3" max="3" width="15.1640625" bestFit="1" customWidth="1"/>
    <col min="4" max="4" width="15.5" bestFit="1" customWidth="1"/>
    <col min="5" max="5" width="9.5" style="1" customWidth="1"/>
    <col min="6" max="6" width="7.83203125" style="1" customWidth="1"/>
    <col min="7" max="7" width="17.1640625" style="578" customWidth="1"/>
    <col min="8" max="8" width="11.1640625" customWidth="1"/>
  </cols>
  <sheetData>
    <row r="6" spans="2:8" ht="17" thickBot="1">
      <c r="E6" s="1" t="s">
        <v>371</v>
      </c>
    </row>
    <row r="7" spans="2:8" ht="67" thickBot="1">
      <c r="B7" s="670" t="s">
        <v>449</v>
      </c>
      <c r="E7" s="673"/>
      <c r="F7" s="674"/>
      <c r="G7" s="675"/>
    </row>
    <row r="8" spans="2:8" ht="17" thickBot="1">
      <c r="B8" s="428"/>
      <c r="E8" s="1" t="s">
        <v>372</v>
      </c>
    </row>
    <row r="9" spans="2:8">
      <c r="B9" s="428"/>
      <c r="E9" s="676"/>
      <c r="F9" s="677"/>
      <c r="G9" s="678"/>
    </row>
    <row r="10" spans="2:8">
      <c r="B10" s="428"/>
      <c r="E10" s="679"/>
      <c r="F10" s="680"/>
      <c r="G10" s="681"/>
    </row>
    <row r="11" spans="2:8" ht="17" thickBot="1">
      <c r="E11" s="682"/>
      <c r="F11" s="683"/>
      <c r="G11" s="684"/>
    </row>
    <row r="12" spans="2:8" ht="17" thickBot="1">
      <c r="B12" s="424" t="s">
        <v>295</v>
      </c>
      <c r="C12" s="446">
        <v>0</v>
      </c>
      <c r="D12" s="315" t="s">
        <v>297</v>
      </c>
    </row>
    <row r="15" spans="2:8" ht="17" thickBot="1">
      <c r="C15" s="11"/>
      <c r="D15" s="11"/>
      <c r="E15" s="313" t="s">
        <v>291</v>
      </c>
      <c r="F15" s="616" t="s">
        <v>407</v>
      </c>
      <c r="G15" s="580" t="s">
        <v>7</v>
      </c>
      <c r="H15" s="11"/>
    </row>
    <row r="16" spans="2:8" s="1" customFormat="1" ht="23" customHeight="1">
      <c r="D16" s="312" t="s">
        <v>292</v>
      </c>
      <c r="E16" s="1">
        <f>SUM('360HOLDS'!$V$6:$AC$6)</f>
        <v>0</v>
      </c>
      <c r="F16" s="617">
        <f>'360HOLDS'!V3</f>
        <v>0</v>
      </c>
      <c r="G16" s="581">
        <f>'360HOLDS'!$V$1</f>
        <v>0</v>
      </c>
    </row>
    <row r="17" spans="2:8" s="1" customFormat="1" ht="23" customHeight="1">
      <c r="D17" s="312" t="s">
        <v>293</v>
      </c>
      <c r="E17" s="1">
        <f>SUM('360VOLUMES'!Y6:AH6)</f>
        <v>0</v>
      </c>
      <c r="F17" s="617">
        <f>'360VOLUMES'!AC3</f>
        <v>0</v>
      </c>
      <c r="G17" s="581">
        <f>'360VOLUMES'!AC1</f>
        <v>0</v>
      </c>
    </row>
    <row r="18" spans="2:8" s="1" customFormat="1" ht="23" customHeight="1" thickBot="1">
      <c r="C18" s="313"/>
      <c r="D18" s="314" t="s">
        <v>294</v>
      </c>
      <c r="E18" s="313">
        <f>'360ACCESSORIES'!J8</f>
        <v>0</v>
      </c>
      <c r="F18" s="616"/>
      <c r="G18" s="582">
        <f>'360ACCESSORIES'!J7</f>
        <v>0</v>
      </c>
      <c r="H18" s="313"/>
    </row>
    <row r="19" spans="2:8" s="1" customFormat="1" ht="23" customHeight="1">
      <c r="D19" s="163" t="s">
        <v>296</v>
      </c>
      <c r="E19" s="1">
        <f>SUM(E16:E18)</f>
        <v>0</v>
      </c>
      <c r="F19" s="618">
        <f>SUM(F16:F18)</f>
        <v>0</v>
      </c>
      <c r="G19" s="581">
        <f>SUM(G16:G18)</f>
        <v>0</v>
      </c>
    </row>
    <row r="20" spans="2:8" s="1" customFormat="1" ht="23" customHeight="1" thickBot="1">
      <c r="D20" s="312" t="str">
        <f>"DISCOUNT "&amp;C12&amp;" %"</f>
        <v>DISCOUNT 0 %</v>
      </c>
      <c r="G20" s="581">
        <f>SUM(G16:G18)*C12/100</f>
        <v>0</v>
      </c>
    </row>
    <row r="21" spans="2:8" s="1" customFormat="1" ht="23" customHeight="1" thickBot="1">
      <c r="C21" s="425"/>
      <c r="D21" s="426" t="s">
        <v>296</v>
      </c>
      <c r="E21" s="426"/>
      <c r="F21" s="426"/>
      <c r="G21" s="579">
        <f>G19-G20</f>
        <v>0</v>
      </c>
      <c r="H21" s="427"/>
    </row>
    <row r="22" spans="2:8" s="1" customFormat="1" ht="23" customHeight="1">
      <c r="D22"/>
      <c r="G22" s="578"/>
    </row>
    <row r="26" spans="2:8">
      <c r="B26" s="447" t="s">
        <v>373</v>
      </c>
      <c r="C26" s="447"/>
      <c r="H26" s="615"/>
    </row>
    <row r="27" spans="2:8">
      <c r="B27" s="447" t="s">
        <v>378</v>
      </c>
      <c r="C27" s="447"/>
    </row>
    <row r="28" spans="2:8">
      <c r="B28" s="447" t="s">
        <v>379</v>
      </c>
      <c r="C28" s="447"/>
    </row>
    <row r="29" spans="2:8">
      <c r="B29" s="447" t="s">
        <v>374</v>
      </c>
      <c r="C29" s="447"/>
    </row>
    <row r="30" spans="2:8">
      <c r="B30" s="447"/>
      <c r="C30" s="447"/>
    </row>
    <row r="31" spans="2:8">
      <c r="B31" s="447"/>
      <c r="C31" s="447"/>
    </row>
    <row r="32" spans="2:8">
      <c r="B32" s="447"/>
      <c r="C32" s="447"/>
    </row>
    <row r="33" spans="2:3">
      <c r="B33" s="447" t="s">
        <v>375</v>
      </c>
      <c r="C33" s="447"/>
    </row>
    <row r="34" spans="2:3">
      <c r="B34" s="447" t="s">
        <v>450</v>
      </c>
      <c r="C34" s="447"/>
    </row>
    <row r="35" spans="2:3">
      <c r="B35" s="447"/>
      <c r="C35" s="447"/>
    </row>
    <row r="36" spans="2:3">
      <c r="B36" s="447" t="s">
        <v>380</v>
      </c>
      <c r="C36" s="447"/>
    </row>
    <row r="37" spans="2:3">
      <c r="B37" s="447" t="s">
        <v>381</v>
      </c>
      <c r="C37" s="447"/>
    </row>
    <row r="38" spans="2:3">
      <c r="B38" s="447"/>
      <c r="C38" s="447"/>
    </row>
  </sheetData>
  <sheetProtection algorithmName="SHA-512" hashValue="l/p8TBWSyn/w1uZwbh7b2LKnIGtMAYbqbR7ZOAA1GceF5GN/vMta+YINVSVqmNqoXLVtQBFhMKd1EJ2HcwpeZA==" saltValue="CcUXcgekB2JOTsnjyXhgHA==" spinCount="100000" sheet="1" objects="1" scenarios="1"/>
  <mergeCells count="2">
    <mergeCell ref="E7:G7"/>
    <mergeCell ref="E9:G11"/>
  </mergeCells>
  <phoneticPr fontId="6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1"/>
  </sheetPr>
  <dimension ref="A1:CN155"/>
  <sheetViews>
    <sheetView showGridLines="0" showRowColHeaders="0" zoomScale="77" zoomScaleNormal="82" zoomScalePageLayoutView="75" workbookViewId="0">
      <pane ySplit="7" topLeftCell="A123" activePane="bottomLeft" state="frozen"/>
      <selection pane="bottomLeft" activeCell="V9" sqref="V9"/>
    </sheetView>
  </sheetViews>
  <sheetFormatPr baseColWidth="10" defaultColWidth="11" defaultRowHeight="16"/>
  <cols>
    <col min="1" max="1" width="11" style="351"/>
    <col min="2" max="2" width="14.5" customWidth="1"/>
    <col min="3" max="3" width="9.6640625" customWidth="1"/>
    <col min="4" max="4" width="4" style="21" customWidth="1"/>
    <col min="5" max="5" width="6.5" style="340" hidden="1" customWidth="1"/>
    <col min="6" max="6" width="6.5" style="334" hidden="1" customWidth="1"/>
    <col min="7" max="7" width="5.83203125" style="44" hidden="1" customWidth="1"/>
    <col min="8" max="8" width="5" style="49" hidden="1" customWidth="1"/>
    <col min="9" max="9" width="4.83203125" style="54" hidden="1" customWidth="1"/>
    <col min="10" max="10" width="5.33203125" style="59" hidden="1" customWidth="1"/>
    <col min="11" max="11" width="5" style="64" hidden="1" customWidth="1"/>
    <col min="12" max="12" width="5" style="323" hidden="1" customWidth="1"/>
    <col min="13" max="13" width="5" style="328" hidden="1" customWidth="1"/>
    <col min="14" max="14" width="5" style="251" hidden="1" customWidth="1"/>
    <col min="15" max="15" width="9.1640625" customWidth="1"/>
    <col min="16" max="16" width="8.1640625" bestFit="1" customWidth="1"/>
    <col min="17" max="17" width="11.5" customWidth="1"/>
    <col min="18" max="18" width="9.33203125" bestFit="1" customWidth="1"/>
    <col min="19" max="20" width="9.33203125" hidden="1" customWidth="1"/>
    <col min="21" max="21" width="12" bestFit="1" customWidth="1"/>
    <col min="22" max="22" width="12.83203125" style="1" customWidth="1"/>
    <col min="23" max="29" width="11.1640625" style="1" customWidth="1"/>
    <col min="30" max="30" width="14" style="71" bestFit="1" customWidth="1"/>
    <col min="31" max="31" width="8" customWidth="1"/>
    <col min="32" max="32" width="8.33203125" style="95" bestFit="1" customWidth="1"/>
    <col min="33" max="33" width="11" style="351" customWidth="1"/>
    <col min="34" max="38" width="11" style="351" hidden="1" customWidth="1"/>
    <col min="39" max="39" width="0" style="351" hidden="1" customWidth="1"/>
    <col min="40" max="43" width="11" style="351"/>
  </cols>
  <sheetData>
    <row r="1" spans="1:43" ht="19">
      <c r="Q1" s="165"/>
      <c r="R1" s="104"/>
      <c r="S1" s="104"/>
      <c r="T1" s="104"/>
      <c r="U1" s="105" t="s">
        <v>31</v>
      </c>
      <c r="V1" s="106">
        <f>SUM(AD9:AD146)</f>
        <v>0</v>
      </c>
      <c r="W1" s="107" t="s">
        <v>32</v>
      </c>
      <c r="Y1"/>
      <c r="Z1"/>
      <c r="AA1"/>
      <c r="AB1"/>
      <c r="AC1"/>
    </row>
    <row r="2" spans="1:43" ht="19">
      <c r="Q2" s="165"/>
      <c r="U2" s="13" t="s">
        <v>57</v>
      </c>
      <c r="V2" s="103">
        <f>SUM(V9:AC146)</f>
        <v>0</v>
      </c>
      <c r="W2" s="79"/>
      <c r="Y2"/>
      <c r="Z2"/>
      <c r="AA2"/>
      <c r="AB2"/>
      <c r="AC2"/>
    </row>
    <row r="3" spans="1:43" ht="20" thickBot="1">
      <c r="E3" s="341"/>
      <c r="F3" s="335"/>
      <c r="G3" s="45"/>
      <c r="H3" s="50"/>
      <c r="I3" s="55"/>
      <c r="J3" s="60"/>
      <c r="K3" s="65"/>
      <c r="L3" s="324"/>
      <c r="M3" s="329"/>
      <c r="N3" s="252"/>
      <c r="Q3" s="165"/>
      <c r="R3" s="80"/>
      <c r="S3" s="80"/>
      <c r="T3" s="80"/>
      <c r="U3" s="81" t="s">
        <v>54</v>
      </c>
      <c r="V3" s="82">
        <f>SUM(F:F)</f>
        <v>0</v>
      </c>
      <c r="W3" s="78" t="s">
        <v>55</v>
      </c>
      <c r="Y3"/>
      <c r="Z3"/>
      <c r="AA3"/>
      <c r="AB3"/>
      <c r="AC3"/>
    </row>
    <row r="4" spans="1:43" ht="17" thickBot="1">
      <c r="R4" s="1"/>
      <c r="S4" s="1"/>
      <c r="T4" s="1"/>
      <c r="U4" s="1"/>
      <c r="Y4"/>
      <c r="Z4"/>
      <c r="AA4"/>
      <c r="AB4"/>
      <c r="AC4"/>
    </row>
    <row r="5" spans="1:43" ht="17" hidden="1" thickBot="1"/>
    <row r="6" spans="1:43" ht="26" thickBot="1">
      <c r="B6" s="11"/>
      <c r="C6" s="3"/>
      <c r="D6" s="33"/>
      <c r="E6" s="342"/>
      <c r="F6" s="336"/>
      <c r="G6" s="46"/>
      <c r="H6" s="51"/>
      <c r="I6" s="56"/>
      <c r="J6" s="61"/>
      <c r="K6" s="66"/>
      <c r="L6" s="325"/>
      <c r="M6" s="330"/>
      <c r="N6" s="332"/>
      <c r="O6" s="3"/>
      <c r="R6" s="3"/>
      <c r="S6" s="3"/>
      <c r="T6" s="3"/>
      <c r="U6" s="15" t="s">
        <v>53</v>
      </c>
      <c r="V6" s="69">
        <f t="shared" ref="V6:AC6" si="0">SUM(G:G)</f>
        <v>0</v>
      </c>
      <c r="W6" s="40">
        <f t="shared" si="0"/>
        <v>0</v>
      </c>
      <c r="X6" s="40">
        <f t="shared" si="0"/>
        <v>0</v>
      </c>
      <c r="Y6" s="40">
        <f t="shared" si="0"/>
        <v>0</v>
      </c>
      <c r="Z6" s="40">
        <f t="shared" si="0"/>
        <v>0</v>
      </c>
      <c r="AA6" s="40">
        <f t="shared" si="0"/>
        <v>0</v>
      </c>
      <c r="AB6" s="40">
        <f t="shared" si="0"/>
        <v>0</v>
      </c>
      <c r="AC6" s="70">
        <f t="shared" si="0"/>
        <v>0</v>
      </c>
      <c r="AD6" s="3"/>
      <c r="AE6" s="12"/>
      <c r="AF6" s="96"/>
    </row>
    <row r="7" spans="1:43" s="1" customFormat="1" ht="46" thickBot="1">
      <c r="A7" s="27"/>
      <c r="B7" s="145"/>
      <c r="C7" s="72" t="s">
        <v>2</v>
      </c>
      <c r="D7" s="73"/>
      <c r="E7" s="343" t="s">
        <v>29</v>
      </c>
      <c r="F7" s="337" t="s">
        <v>30</v>
      </c>
      <c r="G7" s="48" t="s">
        <v>8</v>
      </c>
      <c r="H7" s="53" t="s">
        <v>9</v>
      </c>
      <c r="I7" s="58" t="s">
        <v>51</v>
      </c>
      <c r="J7" s="63" t="s">
        <v>52</v>
      </c>
      <c r="K7" s="68" t="s">
        <v>12</v>
      </c>
      <c r="L7" s="326" t="s">
        <v>115</v>
      </c>
      <c r="M7" s="331" t="s">
        <v>117</v>
      </c>
      <c r="N7" s="256" t="s">
        <v>260</v>
      </c>
      <c r="O7" s="72" t="s">
        <v>0</v>
      </c>
      <c r="P7" s="72" t="s">
        <v>3</v>
      </c>
      <c r="Q7" s="72" t="s">
        <v>145</v>
      </c>
      <c r="R7" s="72" t="s">
        <v>1</v>
      </c>
      <c r="S7" s="420" t="s">
        <v>359</v>
      </c>
      <c r="T7" s="257" t="s">
        <v>7</v>
      </c>
      <c r="U7" s="257" t="s">
        <v>7</v>
      </c>
      <c r="V7" s="14" t="s">
        <v>8</v>
      </c>
      <c r="W7" s="10" t="s">
        <v>9</v>
      </c>
      <c r="X7" s="75" t="s">
        <v>10</v>
      </c>
      <c r="Y7" s="76" t="s">
        <v>11</v>
      </c>
      <c r="Z7" s="77" t="s">
        <v>12</v>
      </c>
      <c r="AA7" s="321" t="s">
        <v>115</v>
      </c>
      <c r="AB7" s="322" t="s">
        <v>117</v>
      </c>
      <c r="AC7" s="250" t="s">
        <v>260</v>
      </c>
      <c r="AD7" s="89" t="s">
        <v>13</v>
      </c>
      <c r="AE7" s="90" t="s">
        <v>37</v>
      </c>
      <c r="AF7" s="223" t="s">
        <v>56</v>
      </c>
      <c r="AG7" s="27"/>
      <c r="AH7" s="27"/>
      <c r="AI7" s="27" t="s">
        <v>270</v>
      </c>
      <c r="AJ7" s="27" t="s">
        <v>271</v>
      </c>
      <c r="AK7" s="27" t="s">
        <v>444</v>
      </c>
      <c r="AL7" s="27" t="s">
        <v>445</v>
      </c>
      <c r="AM7" s="27" t="s">
        <v>446</v>
      </c>
      <c r="AN7" s="27"/>
      <c r="AO7" s="27"/>
      <c r="AP7" s="27"/>
      <c r="AQ7" s="27"/>
    </row>
    <row r="8" spans="1:43" ht="31" customHeight="1" thickBot="1">
      <c r="B8" s="11"/>
      <c r="C8" s="12"/>
      <c r="D8" s="124"/>
      <c r="E8" s="344"/>
      <c r="F8" s="338"/>
      <c r="G8" s="127"/>
      <c r="H8" s="128"/>
      <c r="I8" s="129"/>
      <c r="J8" s="130"/>
      <c r="K8" s="131"/>
      <c r="L8" s="327"/>
      <c r="M8" s="322"/>
      <c r="N8" s="250"/>
      <c r="O8" s="12"/>
      <c r="P8" s="12"/>
      <c r="Q8" s="11"/>
      <c r="R8" s="132"/>
      <c r="S8" s="132"/>
      <c r="T8" s="132"/>
      <c r="U8" s="132" t="s">
        <v>398</v>
      </c>
      <c r="V8" s="12"/>
      <c r="W8" s="12"/>
      <c r="X8" s="12"/>
      <c r="Y8" s="12"/>
      <c r="Z8" s="12"/>
      <c r="AA8" s="12"/>
      <c r="AB8" s="12"/>
      <c r="AC8" s="12"/>
      <c r="AD8" s="12"/>
      <c r="AE8" s="91" t="s">
        <v>38</v>
      </c>
      <c r="AF8" s="101" t="str">
        <f>IF(SUM(V8:Z8)&gt;0,"Yes","No")</f>
        <v>No</v>
      </c>
    </row>
    <row r="9" spans="1:43" s="1" customFormat="1" ht="57" customHeight="1">
      <c r="A9" s="27"/>
      <c r="B9" s="34"/>
      <c r="C9" s="4" t="s">
        <v>306</v>
      </c>
      <c r="D9" s="191" t="s">
        <v>305</v>
      </c>
      <c r="E9" s="343">
        <v>2.5</v>
      </c>
      <c r="F9" s="337">
        <f>SUM(V9:AC9)*E9</f>
        <v>0</v>
      </c>
      <c r="G9" s="48">
        <f t="shared" ref="G9:G15" si="1">V9*Q9</f>
        <v>0</v>
      </c>
      <c r="H9" s="53">
        <f t="shared" ref="H9:H15" si="2">W9*Q9</f>
        <v>0</v>
      </c>
      <c r="I9" s="58">
        <f t="shared" ref="I9:I15" si="3">X9*Q9</f>
        <v>0</v>
      </c>
      <c r="J9" s="63">
        <f t="shared" ref="J9:J15" si="4">Y9*Q9</f>
        <v>0</v>
      </c>
      <c r="K9" s="68">
        <f>Z9*Q9</f>
        <v>0</v>
      </c>
      <c r="L9" s="326">
        <f>AA9*Q9</f>
        <v>0</v>
      </c>
      <c r="M9" s="331">
        <f>AB9*Q9</f>
        <v>0</v>
      </c>
      <c r="N9" s="256">
        <f>AC9*Q9</f>
        <v>0</v>
      </c>
      <c r="O9" s="258" t="s">
        <v>4</v>
      </c>
      <c r="P9" s="4" t="s">
        <v>5</v>
      </c>
      <c r="Q9" s="4">
        <v>1</v>
      </c>
      <c r="R9" s="4" t="s">
        <v>6</v>
      </c>
      <c r="S9" s="5"/>
      <c r="T9" s="17">
        <f>20+E9*17+(Q9*1.5)+S9</f>
        <v>64</v>
      </c>
      <c r="U9" s="192">
        <f>20+E9*16+(Q9*4)</f>
        <v>64</v>
      </c>
      <c r="V9" s="115"/>
      <c r="W9" s="115"/>
      <c r="X9" s="115"/>
      <c r="Y9" s="115"/>
      <c r="Z9" s="115"/>
      <c r="AA9" s="115"/>
      <c r="AB9" s="115"/>
      <c r="AC9" s="115"/>
      <c r="AD9" s="84">
        <f>U9*V9+U9*W9+U9*X9+U9*Y9+U9*Z9+U9*AA9+U9*AB9+U9*AC9</f>
        <v>0</v>
      </c>
      <c r="AE9" s="7" t="str">
        <f t="shared" ref="AE9:AE16" si="5">IF(D9="New","Yes","No")</f>
        <v>Yes</v>
      </c>
      <c r="AF9" s="237" t="str">
        <f>IF(SUM(V9:AC9)&gt;0,"Yes","No")</f>
        <v>No</v>
      </c>
      <c r="AG9" s="27"/>
      <c r="AH9" s="27"/>
      <c r="AI9" s="27"/>
      <c r="AJ9" s="27">
        <f t="shared" ref="AJ9:AJ19" si="6">Q9</f>
        <v>1</v>
      </c>
      <c r="AK9" s="27">
        <v>1</v>
      </c>
      <c r="AL9" s="27">
        <v>1</v>
      </c>
      <c r="AM9" s="27"/>
      <c r="AN9" s="27"/>
      <c r="AO9" s="27"/>
      <c r="AP9" s="27"/>
      <c r="AQ9" s="27"/>
    </row>
    <row r="10" spans="1:43" s="27" customFormat="1" ht="57" customHeight="1">
      <c r="B10" s="83"/>
      <c r="C10" s="2" t="s">
        <v>307</v>
      </c>
      <c r="D10" s="25" t="s">
        <v>305</v>
      </c>
      <c r="E10" s="343">
        <v>2.75</v>
      </c>
      <c r="F10" s="337">
        <f t="shared" ref="F10:F15" si="7">SUM(V10:AC10)*E10</f>
        <v>0</v>
      </c>
      <c r="G10" s="48">
        <f t="shared" si="1"/>
        <v>0</v>
      </c>
      <c r="H10" s="53">
        <f t="shared" si="2"/>
        <v>0</v>
      </c>
      <c r="I10" s="58">
        <f>X10*Q10</f>
        <v>0</v>
      </c>
      <c r="J10" s="63">
        <f>Y10*Q10</f>
        <v>0</v>
      </c>
      <c r="K10" s="68">
        <f t="shared" ref="K10:K15" si="8">Z10*Q10</f>
        <v>0</v>
      </c>
      <c r="L10" s="326">
        <f t="shared" ref="L10:L15" si="9">AA10*Q10</f>
        <v>0</v>
      </c>
      <c r="M10" s="331">
        <f>AB10*Q10</f>
        <v>0</v>
      </c>
      <c r="N10" s="256">
        <f t="shared" ref="N10:N15" si="10">AC10*Q10</f>
        <v>0</v>
      </c>
      <c r="O10" s="246" t="s">
        <v>22</v>
      </c>
      <c r="P10" s="2" t="s">
        <v>5</v>
      </c>
      <c r="Q10" s="2">
        <v>2</v>
      </c>
      <c r="R10" s="2" t="s">
        <v>6</v>
      </c>
      <c r="S10" s="2"/>
      <c r="T10" s="17">
        <f t="shared" ref="T10:T70" si="11">20+E10*17+(Q10*1.5)+S10</f>
        <v>69.75</v>
      </c>
      <c r="U10" s="17">
        <v>69.75</v>
      </c>
      <c r="V10" s="116"/>
      <c r="W10" s="116"/>
      <c r="X10" s="116"/>
      <c r="Y10" s="116"/>
      <c r="Z10" s="116"/>
      <c r="AA10" s="116"/>
      <c r="AB10" s="116"/>
      <c r="AC10" s="116"/>
      <c r="AD10" s="85">
        <f>U10*V10+U10*W10+U10*X10+U10*Y10+U10*Z10+U10*AA10+U10*AB10+U10*AC10</f>
        <v>0</v>
      </c>
      <c r="AE10" s="6" t="str">
        <f t="shared" si="5"/>
        <v>Yes</v>
      </c>
      <c r="AF10" s="227" t="str">
        <f t="shared" ref="AF10:AF66" si="12">IF(SUM(V10:AC10)&gt;0,"Yes","No")</f>
        <v>No</v>
      </c>
      <c r="AJ10" s="27">
        <f t="shared" si="6"/>
        <v>2</v>
      </c>
      <c r="AK10" s="27">
        <v>2</v>
      </c>
      <c r="AL10" s="27">
        <v>2</v>
      </c>
    </row>
    <row r="11" spans="1:43" s="1" customFormat="1" ht="57" customHeight="1">
      <c r="A11" s="27"/>
      <c r="B11" s="35"/>
      <c r="C11" s="5" t="s">
        <v>308</v>
      </c>
      <c r="D11" s="191" t="s">
        <v>305</v>
      </c>
      <c r="E11" s="343">
        <v>2.1</v>
      </c>
      <c r="F11" s="337">
        <f t="shared" si="7"/>
        <v>0</v>
      </c>
      <c r="G11" s="48">
        <f t="shared" si="1"/>
        <v>0</v>
      </c>
      <c r="H11" s="53">
        <f t="shared" si="2"/>
        <v>0</v>
      </c>
      <c r="I11" s="58">
        <f t="shared" si="3"/>
        <v>0</v>
      </c>
      <c r="J11" s="63">
        <f t="shared" si="4"/>
        <v>0</v>
      </c>
      <c r="K11" s="68">
        <f t="shared" si="8"/>
        <v>0</v>
      </c>
      <c r="L11" s="326">
        <f t="shared" si="9"/>
        <v>0</v>
      </c>
      <c r="M11" s="331">
        <f t="shared" ref="M11:M15" si="13">AB11*Q11</f>
        <v>0</v>
      </c>
      <c r="N11" s="256">
        <f t="shared" si="10"/>
        <v>0</v>
      </c>
      <c r="O11" s="259" t="s">
        <v>22</v>
      </c>
      <c r="P11" s="5" t="s">
        <v>5</v>
      </c>
      <c r="Q11" s="5">
        <v>2</v>
      </c>
      <c r="R11" s="5" t="s">
        <v>6</v>
      </c>
      <c r="S11" s="5"/>
      <c r="T11" s="17">
        <f>20+E11*17+(Q11*1.5)+S11</f>
        <v>58.7</v>
      </c>
      <c r="U11" s="192">
        <v>58.7</v>
      </c>
      <c r="V11" s="117"/>
      <c r="W11" s="117"/>
      <c r="X11" s="117"/>
      <c r="Y11" s="117"/>
      <c r="Z11" s="117"/>
      <c r="AA11" s="117"/>
      <c r="AB11" s="117"/>
      <c r="AC11" s="117"/>
      <c r="AD11" s="86">
        <f t="shared" ref="AD11:AD71" si="14">U11*V11+U11*W11+U11*X11+U11*Y11+U11*Z11+U11*AA11+U11*AB11+U11*AC11</f>
        <v>0</v>
      </c>
      <c r="AE11" s="7" t="str">
        <f t="shared" si="5"/>
        <v>Yes</v>
      </c>
      <c r="AF11" s="234" t="str">
        <f t="shared" si="12"/>
        <v>No</v>
      </c>
      <c r="AG11" s="27"/>
      <c r="AH11" s="27"/>
      <c r="AI11" s="27"/>
      <c r="AJ11" s="27">
        <f t="shared" si="6"/>
        <v>2</v>
      </c>
      <c r="AK11" s="27">
        <v>2</v>
      </c>
      <c r="AL11" s="27">
        <v>2</v>
      </c>
      <c r="AM11" s="27"/>
      <c r="AN11" s="27"/>
      <c r="AO11" s="27"/>
      <c r="AP11" s="27"/>
      <c r="AQ11" s="27"/>
    </row>
    <row r="12" spans="1:43" s="1" customFormat="1" ht="57" customHeight="1">
      <c r="A12" s="27"/>
      <c r="B12" s="35"/>
      <c r="C12" s="2" t="s">
        <v>309</v>
      </c>
      <c r="D12" s="25" t="s">
        <v>305</v>
      </c>
      <c r="E12" s="343">
        <v>2.1</v>
      </c>
      <c r="F12" s="337">
        <f t="shared" si="7"/>
        <v>0</v>
      </c>
      <c r="G12" s="48">
        <f t="shared" si="1"/>
        <v>0</v>
      </c>
      <c r="H12" s="53">
        <f t="shared" si="2"/>
        <v>0</v>
      </c>
      <c r="I12" s="58">
        <f t="shared" si="3"/>
        <v>0</v>
      </c>
      <c r="J12" s="63">
        <f t="shared" si="4"/>
        <v>0</v>
      </c>
      <c r="K12" s="68">
        <f t="shared" si="8"/>
        <v>0</v>
      </c>
      <c r="L12" s="326">
        <f t="shared" si="9"/>
        <v>0</v>
      </c>
      <c r="M12" s="331">
        <f t="shared" si="13"/>
        <v>0</v>
      </c>
      <c r="N12" s="256">
        <f t="shared" si="10"/>
        <v>0</v>
      </c>
      <c r="O12" s="246" t="s">
        <v>22</v>
      </c>
      <c r="P12" s="2" t="s">
        <v>5</v>
      </c>
      <c r="Q12" s="2">
        <v>2</v>
      </c>
      <c r="R12" s="2" t="s">
        <v>6</v>
      </c>
      <c r="S12" s="2"/>
      <c r="T12" s="17">
        <f t="shared" si="11"/>
        <v>58.7</v>
      </c>
      <c r="U12" s="17">
        <v>58.7</v>
      </c>
      <c r="V12" s="116"/>
      <c r="W12" s="116"/>
      <c r="X12" s="116"/>
      <c r="Y12" s="116"/>
      <c r="Z12" s="116"/>
      <c r="AA12" s="116"/>
      <c r="AB12" s="116"/>
      <c r="AC12" s="116"/>
      <c r="AD12" s="85">
        <f t="shared" si="14"/>
        <v>0</v>
      </c>
      <c r="AE12" s="6" t="str">
        <f t="shared" si="5"/>
        <v>Yes</v>
      </c>
      <c r="AF12" s="227" t="str">
        <f t="shared" si="12"/>
        <v>No</v>
      </c>
      <c r="AG12" s="27"/>
      <c r="AH12" s="27"/>
      <c r="AI12" s="27"/>
      <c r="AJ12" s="27">
        <f t="shared" si="6"/>
        <v>2</v>
      </c>
      <c r="AK12" s="27">
        <v>2</v>
      </c>
      <c r="AL12" s="27">
        <v>2</v>
      </c>
      <c r="AM12" s="27"/>
      <c r="AN12" s="27"/>
      <c r="AO12" s="27"/>
      <c r="AP12" s="27"/>
      <c r="AQ12" s="27"/>
    </row>
    <row r="13" spans="1:43" s="1" customFormat="1" ht="57" customHeight="1">
      <c r="A13" s="27"/>
      <c r="B13" s="35"/>
      <c r="C13" s="5" t="s">
        <v>310</v>
      </c>
      <c r="D13" s="191" t="s">
        <v>305</v>
      </c>
      <c r="E13" s="343">
        <v>1.26</v>
      </c>
      <c r="F13" s="337">
        <f t="shared" si="7"/>
        <v>0</v>
      </c>
      <c r="G13" s="48">
        <f t="shared" si="1"/>
        <v>0</v>
      </c>
      <c r="H13" s="53">
        <f t="shared" si="2"/>
        <v>0</v>
      </c>
      <c r="I13" s="58">
        <f t="shared" si="3"/>
        <v>0</v>
      </c>
      <c r="J13" s="63">
        <f t="shared" si="4"/>
        <v>0</v>
      </c>
      <c r="K13" s="68">
        <f t="shared" si="8"/>
        <v>0</v>
      </c>
      <c r="L13" s="326">
        <f t="shared" si="9"/>
        <v>0</v>
      </c>
      <c r="M13" s="331">
        <f t="shared" si="13"/>
        <v>0</v>
      </c>
      <c r="N13" s="256">
        <f t="shared" si="10"/>
        <v>0</v>
      </c>
      <c r="O13" s="259" t="s">
        <v>22</v>
      </c>
      <c r="P13" s="5" t="s">
        <v>5</v>
      </c>
      <c r="Q13" s="5">
        <v>2</v>
      </c>
      <c r="R13" s="5" t="s">
        <v>6</v>
      </c>
      <c r="S13" s="5"/>
      <c r="T13" s="17">
        <f t="shared" si="11"/>
        <v>44.42</v>
      </c>
      <c r="U13" s="192">
        <v>44.42</v>
      </c>
      <c r="V13" s="117"/>
      <c r="W13" s="117"/>
      <c r="X13" s="117"/>
      <c r="Y13" s="117"/>
      <c r="Z13" s="117"/>
      <c r="AA13" s="117"/>
      <c r="AB13" s="117"/>
      <c r="AC13" s="117"/>
      <c r="AD13" s="86">
        <f t="shared" si="14"/>
        <v>0</v>
      </c>
      <c r="AE13" s="7" t="str">
        <f t="shared" si="5"/>
        <v>Yes</v>
      </c>
      <c r="AF13" s="234" t="str">
        <f t="shared" si="12"/>
        <v>No</v>
      </c>
      <c r="AG13" s="27"/>
      <c r="AH13" s="27"/>
      <c r="AI13" s="27"/>
      <c r="AJ13" s="27">
        <f t="shared" si="6"/>
        <v>2</v>
      </c>
      <c r="AK13" s="27">
        <v>2</v>
      </c>
      <c r="AL13" s="27">
        <v>2</v>
      </c>
      <c r="AM13" s="27"/>
      <c r="AN13" s="27"/>
      <c r="AO13" s="27"/>
      <c r="AP13" s="27"/>
      <c r="AQ13" s="27"/>
    </row>
    <row r="14" spans="1:43" s="1" customFormat="1" ht="57" customHeight="1">
      <c r="A14" s="27"/>
      <c r="B14" s="35"/>
      <c r="C14" s="2" t="s">
        <v>311</v>
      </c>
      <c r="D14" s="25" t="s">
        <v>305</v>
      </c>
      <c r="E14" s="343">
        <v>1.5</v>
      </c>
      <c r="F14" s="337">
        <f t="shared" si="7"/>
        <v>0</v>
      </c>
      <c r="G14" s="48">
        <f t="shared" si="1"/>
        <v>0</v>
      </c>
      <c r="H14" s="53">
        <f t="shared" si="2"/>
        <v>0</v>
      </c>
      <c r="I14" s="58">
        <f t="shared" si="3"/>
        <v>0</v>
      </c>
      <c r="J14" s="63">
        <f t="shared" si="4"/>
        <v>0</v>
      </c>
      <c r="K14" s="68">
        <f t="shared" si="8"/>
        <v>0</v>
      </c>
      <c r="L14" s="326">
        <f t="shared" si="9"/>
        <v>0</v>
      </c>
      <c r="M14" s="331">
        <f t="shared" si="13"/>
        <v>0</v>
      </c>
      <c r="N14" s="256">
        <f t="shared" si="10"/>
        <v>0</v>
      </c>
      <c r="O14" s="246" t="s">
        <v>22</v>
      </c>
      <c r="P14" s="2" t="s">
        <v>5</v>
      </c>
      <c r="Q14" s="2">
        <v>2</v>
      </c>
      <c r="R14" s="2" t="s">
        <v>6</v>
      </c>
      <c r="S14" s="2"/>
      <c r="T14" s="17">
        <f t="shared" si="11"/>
        <v>48.5</v>
      </c>
      <c r="U14" s="17">
        <v>48.5</v>
      </c>
      <c r="V14" s="116"/>
      <c r="W14" s="116"/>
      <c r="X14" s="116"/>
      <c r="Y14" s="116"/>
      <c r="Z14" s="116"/>
      <c r="AA14" s="116"/>
      <c r="AB14" s="116"/>
      <c r="AC14" s="116"/>
      <c r="AD14" s="85">
        <f t="shared" si="14"/>
        <v>0</v>
      </c>
      <c r="AE14" s="6" t="str">
        <f t="shared" si="5"/>
        <v>Yes</v>
      </c>
      <c r="AF14" s="227" t="str">
        <f t="shared" si="12"/>
        <v>No</v>
      </c>
      <c r="AG14" s="27"/>
      <c r="AH14" s="27"/>
      <c r="AI14" s="27"/>
      <c r="AJ14" s="27">
        <f t="shared" si="6"/>
        <v>2</v>
      </c>
      <c r="AK14" s="27">
        <v>2</v>
      </c>
      <c r="AL14" s="27">
        <v>2</v>
      </c>
      <c r="AM14" s="27"/>
      <c r="AN14" s="27"/>
      <c r="AO14" s="27"/>
      <c r="AP14" s="27"/>
      <c r="AQ14" s="27"/>
    </row>
    <row r="15" spans="1:43" s="1" customFormat="1" ht="57" customHeight="1">
      <c r="A15" s="27"/>
      <c r="B15" s="35"/>
      <c r="C15" s="5" t="s">
        <v>312</v>
      </c>
      <c r="D15" s="191" t="s">
        <v>305</v>
      </c>
      <c r="E15" s="343">
        <v>0.82</v>
      </c>
      <c r="F15" s="337">
        <f t="shared" si="7"/>
        <v>0</v>
      </c>
      <c r="G15" s="48">
        <f t="shared" si="1"/>
        <v>0</v>
      </c>
      <c r="H15" s="53">
        <f t="shared" si="2"/>
        <v>0</v>
      </c>
      <c r="I15" s="58">
        <f t="shared" si="3"/>
        <v>0</v>
      </c>
      <c r="J15" s="63">
        <f t="shared" si="4"/>
        <v>0</v>
      </c>
      <c r="K15" s="68">
        <f t="shared" si="8"/>
        <v>0</v>
      </c>
      <c r="L15" s="326">
        <f t="shared" si="9"/>
        <v>0</v>
      </c>
      <c r="M15" s="331">
        <f t="shared" si="13"/>
        <v>0</v>
      </c>
      <c r="N15" s="256">
        <f t="shared" si="10"/>
        <v>0</v>
      </c>
      <c r="O15" s="259" t="s">
        <v>22</v>
      </c>
      <c r="P15" s="5" t="s">
        <v>5</v>
      </c>
      <c r="Q15" s="5">
        <v>2</v>
      </c>
      <c r="R15" s="5" t="s">
        <v>6</v>
      </c>
      <c r="S15" s="5">
        <v>5</v>
      </c>
      <c r="T15" s="17">
        <f t="shared" si="11"/>
        <v>41.94</v>
      </c>
      <c r="U15" s="192">
        <v>41.94</v>
      </c>
      <c r="V15" s="117"/>
      <c r="W15" s="117"/>
      <c r="X15" s="117"/>
      <c r="Y15" s="117"/>
      <c r="Z15" s="117"/>
      <c r="AA15" s="117"/>
      <c r="AB15" s="117"/>
      <c r="AC15" s="117"/>
      <c r="AD15" s="86">
        <f t="shared" si="14"/>
        <v>0</v>
      </c>
      <c r="AE15" s="7" t="str">
        <f t="shared" si="5"/>
        <v>Yes</v>
      </c>
      <c r="AF15" s="234" t="str">
        <f t="shared" si="12"/>
        <v>No</v>
      </c>
      <c r="AG15" s="27"/>
      <c r="AH15" s="27"/>
      <c r="AI15" s="27"/>
      <c r="AJ15" s="27">
        <f t="shared" si="6"/>
        <v>2</v>
      </c>
      <c r="AK15" s="27">
        <v>2</v>
      </c>
      <c r="AL15" s="27">
        <v>2</v>
      </c>
      <c r="AM15" s="27"/>
      <c r="AN15" s="27"/>
      <c r="AO15" s="27"/>
      <c r="AP15" s="27"/>
      <c r="AQ15" s="27"/>
    </row>
    <row r="16" spans="1:43" s="1" customFormat="1" ht="57" customHeight="1">
      <c r="A16" s="27"/>
      <c r="B16" s="35"/>
      <c r="C16" s="2" t="s">
        <v>313</v>
      </c>
      <c r="D16" s="25" t="s">
        <v>305</v>
      </c>
      <c r="E16" s="343">
        <v>0.78</v>
      </c>
      <c r="F16" s="337">
        <f t="shared" ref="F16:F18" si="15">SUM(V16:AC16)*E16</f>
        <v>0</v>
      </c>
      <c r="G16" s="48">
        <f t="shared" ref="G16:G18" si="16">V16*Q16</f>
        <v>0</v>
      </c>
      <c r="H16" s="53">
        <f t="shared" ref="H16:H18" si="17">W16*Q16</f>
        <v>0</v>
      </c>
      <c r="I16" s="58">
        <f t="shared" ref="I16:I18" si="18">X16*Q16</f>
        <v>0</v>
      </c>
      <c r="J16" s="63">
        <f t="shared" ref="J16:J18" si="19">Y16*Q16</f>
        <v>0</v>
      </c>
      <c r="K16" s="68">
        <f t="shared" ref="K16:K18" si="20">Z16*Q16</f>
        <v>0</v>
      </c>
      <c r="L16" s="326">
        <f t="shared" ref="L16:L18" si="21">AA16*Q16</f>
        <v>0</v>
      </c>
      <c r="M16" s="331">
        <f t="shared" ref="M16:M18" si="22">AB16*Q16</f>
        <v>0</v>
      </c>
      <c r="N16" s="256">
        <f t="shared" ref="N16:N18" si="23">AC16*Q16</f>
        <v>0</v>
      </c>
      <c r="O16" s="246" t="s">
        <v>22</v>
      </c>
      <c r="P16" s="2" t="s">
        <v>5</v>
      </c>
      <c r="Q16" s="2">
        <v>2</v>
      </c>
      <c r="R16" s="2" t="s">
        <v>6</v>
      </c>
      <c r="S16" s="2">
        <v>5</v>
      </c>
      <c r="T16" s="17">
        <f t="shared" si="11"/>
        <v>41.26</v>
      </c>
      <c r="U16" s="17">
        <v>41.26</v>
      </c>
      <c r="V16" s="116"/>
      <c r="W16" s="116"/>
      <c r="X16" s="116"/>
      <c r="Y16" s="116"/>
      <c r="Z16" s="116"/>
      <c r="AA16" s="116"/>
      <c r="AB16" s="116"/>
      <c r="AC16" s="116"/>
      <c r="AD16" s="85">
        <f t="shared" si="14"/>
        <v>0</v>
      </c>
      <c r="AE16" s="6" t="str">
        <f t="shared" si="5"/>
        <v>Yes</v>
      </c>
      <c r="AF16" s="227" t="str">
        <f t="shared" si="12"/>
        <v>No</v>
      </c>
      <c r="AG16" s="27"/>
      <c r="AH16" s="27"/>
      <c r="AI16" s="27"/>
      <c r="AJ16" s="27">
        <f t="shared" si="6"/>
        <v>2</v>
      </c>
      <c r="AK16" s="27">
        <v>2</v>
      </c>
      <c r="AL16" s="27">
        <v>2</v>
      </c>
      <c r="AM16" s="27"/>
      <c r="AN16" s="27"/>
      <c r="AO16" s="27"/>
      <c r="AP16" s="27"/>
      <c r="AQ16" s="27"/>
    </row>
    <row r="17" spans="1:92" s="1" customFormat="1" ht="57" customHeight="1">
      <c r="A17" s="27"/>
      <c r="B17" s="35"/>
      <c r="C17" s="5" t="s">
        <v>314</v>
      </c>
      <c r="D17" s="191" t="s">
        <v>305</v>
      </c>
      <c r="E17" s="343">
        <v>1.04</v>
      </c>
      <c r="F17" s="337">
        <f t="shared" si="15"/>
        <v>0</v>
      </c>
      <c r="G17" s="48">
        <f t="shared" si="16"/>
        <v>0</v>
      </c>
      <c r="H17" s="53">
        <f t="shared" si="17"/>
        <v>0</v>
      </c>
      <c r="I17" s="58">
        <f t="shared" si="18"/>
        <v>0</v>
      </c>
      <c r="J17" s="63">
        <f t="shared" si="19"/>
        <v>0</v>
      </c>
      <c r="K17" s="68">
        <f t="shared" si="20"/>
        <v>0</v>
      </c>
      <c r="L17" s="326">
        <f t="shared" si="21"/>
        <v>0</v>
      </c>
      <c r="M17" s="331">
        <f t="shared" si="22"/>
        <v>0</v>
      </c>
      <c r="N17" s="256">
        <f t="shared" si="23"/>
        <v>0</v>
      </c>
      <c r="O17" s="259" t="s">
        <v>22</v>
      </c>
      <c r="P17" s="5" t="s">
        <v>5</v>
      </c>
      <c r="Q17" s="5">
        <v>2</v>
      </c>
      <c r="R17" s="5" t="s">
        <v>6</v>
      </c>
      <c r="S17" s="5">
        <v>5</v>
      </c>
      <c r="T17" s="17">
        <f t="shared" si="11"/>
        <v>45.68</v>
      </c>
      <c r="U17" s="192">
        <v>45.68</v>
      </c>
      <c r="V17" s="117"/>
      <c r="W17" s="117"/>
      <c r="X17" s="117"/>
      <c r="Y17" s="117"/>
      <c r="Z17" s="117"/>
      <c r="AA17" s="117"/>
      <c r="AB17" s="117"/>
      <c r="AC17" s="117"/>
      <c r="AD17" s="86">
        <f t="shared" si="14"/>
        <v>0</v>
      </c>
      <c r="AE17" s="7" t="str">
        <f t="shared" ref="AE17:AE43" si="24">IF(D17="New","Yes","No")</f>
        <v>Yes</v>
      </c>
      <c r="AF17" s="234" t="str">
        <f t="shared" si="12"/>
        <v>No</v>
      </c>
      <c r="AG17" s="27"/>
      <c r="AH17" s="27"/>
      <c r="AI17" s="27"/>
      <c r="AJ17" s="27">
        <f t="shared" si="6"/>
        <v>2</v>
      </c>
      <c r="AK17" s="27">
        <v>2</v>
      </c>
      <c r="AL17" s="27">
        <v>2</v>
      </c>
      <c r="AM17" s="27"/>
      <c r="AN17" s="27"/>
      <c r="AO17" s="27"/>
      <c r="AP17" s="27"/>
      <c r="AQ17" s="27"/>
    </row>
    <row r="18" spans="1:92" s="1" customFormat="1" ht="57" customHeight="1" thickBot="1">
      <c r="A18" s="27"/>
      <c r="B18" s="36"/>
      <c r="C18" s="8" t="s">
        <v>315</v>
      </c>
      <c r="D18" s="134" t="s">
        <v>305</v>
      </c>
      <c r="E18" s="345">
        <v>0.78</v>
      </c>
      <c r="F18" s="339">
        <f t="shared" si="15"/>
        <v>0</v>
      </c>
      <c r="G18" s="127">
        <f t="shared" si="16"/>
        <v>0</v>
      </c>
      <c r="H18" s="128">
        <f t="shared" si="17"/>
        <v>0</v>
      </c>
      <c r="I18" s="129">
        <f t="shared" si="18"/>
        <v>0</v>
      </c>
      <c r="J18" s="130">
        <f t="shared" si="19"/>
        <v>0</v>
      </c>
      <c r="K18" s="131">
        <f t="shared" si="20"/>
        <v>0</v>
      </c>
      <c r="L18" s="327">
        <f t="shared" si="21"/>
        <v>0</v>
      </c>
      <c r="M18" s="322">
        <f t="shared" si="22"/>
        <v>0</v>
      </c>
      <c r="N18" s="250">
        <f t="shared" si="23"/>
        <v>0</v>
      </c>
      <c r="O18" s="350" t="s">
        <v>24</v>
      </c>
      <c r="P18" s="8" t="s">
        <v>5</v>
      </c>
      <c r="Q18" s="8">
        <v>2</v>
      </c>
      <c r="R18" s="8" t="s">
        <v>6</v>
      </c>
      <c r="S18" s="8">
        <v>5</v>
      </c>
      <c r="T18" s="19">
        <f t="shared" si="11"/>
        <v>41.26</v>
      </c>
      <c r="U18" s="19">
        <v>41.26</v>
      </c>
      <c r="V18" s="120"/>
      <c r="W18" s="120"/>
      <c r="X18" s="120"/>
      <c r="Y18" s="120"/>
      <c r="Z18" s="120"/>
      <c r="AA18" s="120"/>
      <c r="AB18" s="120"/>
      <c r="AC18" s="120"/>
      <c r="AD18" s="87">
        <f t="shared" si="14"/>
        <v>0</v>
      </c>
      <c r="AE18" s="9" t="str">
        <f t="shared" si="24"/>
        <v>Yes</v>
      </c>
      <c r="AF18" s="235" t="str">
        <f t="shared" si="12"/>
        <v>No</v>
      </c>
      <c r="AG18" s="27"/>
      <c r="AH18" s="27"/>
      <c r="AI18" s="27"/>
      <c r="AJ18" s="27">
        <f t="shared" si="6"/>
        <v>2</v>
      </c>
      <c r="AK18" s="27">
        <v>2</v>
      </c>
      <c r="AL18" s="27">
        <v>2</v>
      </c>
      <c r="AM18" s="27"/>
      <c r="AN18" s="27"/>
      <c r="AO18" s="27"/>
      <c r="AP18" s="27"/>
      <c r="AQ18" s="27"/>
    </row>
    <row r="19" spans="1:92" ht="31" customHeight="1" thickBot="1">
      <c r="B19" s="11"/>
      <c r="C19" s="12"/>
      <c r="D19" s="124"/>
      <c r="E19" s="344"/>
      <c r="F19" s="337">
        <f t="shared" ref="F19:F43" si="25">SUM(V19:AC19)*E19</f>
        <v>0</v>
      </c>
      <c r="G19" s="127"/>
      <c r="H19" s="128"/>
      <c r="I19" s="129"/>
      <c r="J19" s="130"/>
      <c r="K19" s="68">
        <f t="shared" ref="K19:K26" si="26">Z19*Q19</f>
        <v>0</v>
      </c>
      <c r="L19" s="326">
        <f t="shared" ref="L19:L26" si="27">AA19*Q19</f>
        <v>0</v>
      </c>
      <c r="M19" s="331">
        <f t="shared" ref="M19:M26" si="28">AB19*Q19</f>
        <v>0</v>
      </c>
      <c r="N19" s="250">
        <f t="shared" ref="N19:N26" si="29">AC19*Q19</f>
        <v>0</v>
      </c>
      <c r="O19" s="12"/>
      <c r="P19" s="12"/>
      <c r="Q19" s="11"/>
      <c r="R19" s="132"/>
      <c r="S19" s="20"/>
      <c r="T19" s="17"/>
      <c r="U19" s="132" t="s">
        <v>316</v>
      </c>
      <c r="V19" s="12"/>
      <c r="W19" s="12"/>
      <c r="X19" s="12"/>
      <c r="Y19" s="12"/>
      <c r="Z19" s="12"/>
      <c r="AA19" s="12"/>
      <c r="AB19" s="12"/>
      <c r="AC19" s="12"/>
      <c r="AD19" s="347"/>
      <c r="AE19" s="91" t="str">
        <f t="shared" si="24"/>
        <v>No</v>
      </c>
      <c r="AF19" s="101" t="str">
        <f t="shared" si="12"/>
        <v>No</v>
      </c>
      <c r="AI19" s="27">
        <f>Q19</f>
        <v>0</v>
      </c>
      <c r="AJ19" s="27">
        <f t="shared" si="6"/>
        <v>0</v>
      </c>
    </row>
    <row r="20" spans="1:92" s="1" customFormat="1" ht="57" customHeight="1">
      <c r="A20" s="27"/>
      <c r="B20" s="34"/>
      <c r="C20" s="4" t="s">
        <v>317</v>
      </c>
      <c r="D20" s="191" t="s">
        <v>305</v>
      </c>
      <c r="E20" s="343">
        <v>2.5</v>
      </c>
      <c r="F20" s="337">
        <f t="shared" si="25"/>
        <v>0</v>
      </c>
      <c r="G20" s="48">
        <f t="shared" ref="G20:G25" si="30">V20*Q20</f>
        <v>0</v>
      </c>
      <c r="H20" s="53">
        <f t="shared" ref="H20:H25" si="31">W20*Q20</f>
        <v>0</v>
      </c>
      <c r="I20" s="58">
        <f t="shared" ref="I20:I25" si="32">X20*Q20</f>
        <v>0</v>
      </c>
      <c r="J20" s="63">
        <f t="shared" ref="J20:J25" si="33">Y20*Q20</f>
        <v>0</v>
      </c>
      <c r="K20" s="68">
        <f t="shared" si="26"/>
        <v>0</v>
      </c>
      <c r="L20" s="326">
        <f t="shared" si="27"/>
        <v>0</v>
      </c>
      <c r="M20" s="331">
        <f t="shared" si="28"/>
        <v>0</v>
      </c>
      <c r="N20" s="256">
        <f t="shared" si="29"/>
        <v>0</v>
      </c>
      <c r="O20" s="4" t="s">
        <v>4</v>
      </c>
      <c r="P20" s="4" t="s">
        <v>26</v>
      </c>
      <c r="Q20" s="4">
        <v>1</v>
      </c>
      <c r="R20" s="258" t="s">
        <v>322</v>
      </c>
      <c r="S20" s="259">
        <v>10</v>
      </c>
      <c r="T20" s="17">
        <f>20+E20*17+(Q20*1.5)+S20</f>
        <v>74</v>
      </c>
      <c r="U20" s="192">
        <v>74</v>
      </c>
      <c r="V20" s="115"/>
      <c r="W20" s="115"/>
      <c r="X20" s="115"/>
      <c r="Y20" s="115"/>
      <c r="Z20" s="115"/>
      <c r="AA20" s="115"/>
      <c r="AB20" s="115"/>
      <c r="AC20" s="115"/>
      <c r="AD20" s="84">
        <f t="shared" si="14"/>
        <v>0</v>
      </c>
      <c r="AE20" s="7" t="str">
        <f t="shared" si="24"/>
        <v>Yes</v>
      </c>
      <c r="AF20" s="237" t="str">
        <f t="shared" si="12"/>
        <v>No</v>
      </c>
      <c r="AG20" s="27"/>
      <c r="AH20" s="27"/>
      <c r="AI20" s="27"/>
      <c r="AJ20" s="27">
        <v>1</v>
      </c>
      <c r="AK20" s="27">
        <v>4</v>
      </c>
      <c r="AL20" s="27">
        <v>1</v>
      </c>
      <c r="AM20" s="27"/>
      <c r="AN20" s="27"/>
      <c r="AO20" s="27"/>
      <c r="AP20" s="27"/>
      <c r="AQ20" s="27"/>
    </row>
    <row r="21" spans="1:92" s="27" customFormat="1" ht="57" customHeight="1">
      <c r="B21" s="83"/>
      <c r="C21" s="2" t="s">
        <v>318</v>
      </c>
      <c r="D21" s="25" t="s">
        <v>305</v>
      </c>
      <c r="E21" s="343">
        <v>2</v>
      </c>
      <c r="F21" s="337">
        <f t="shared" si="25"/>
        <v>0</v>
      </c>
      <c r="G21" s="48">
        <f t="shared" si="30"/>
        <v>0</v>
      </c>
      <c r="H21" s="53">
        <f t="shared" si="31"/>
        <v>0</v>
      </c>
      <c r="I21" s="58">
        <f t="shared" si="32"/>
        <v>0</v>
      </c>
      <c r="J21" s="63">
        <f t="shared" si="33"/>
        <v>0</v>
      </c>
      <c r="K21" s="68">
        <f t="shared" si="26"/>
        <v>0</v>
      </c>
      <c r="L21" s="326">
        <f t="shared" si="27"/>
        <v>0</v>
      </c>
      <c r="M21" s="331">
        <f t="shared" si="28"/>
        <v>0</v>
      </c>
      <c r="N21" s="256">
        <f t="shared" si="29"/>
        <v>0</v>
      </c>
      <c r="O21" s="2" t="s">
        <v>4</v>
      </c>
      <c r="P21" s="2" t="s">
        <v>362</v>
      </c>
      <c r="Q21" s="2">
        <v>1</v>
      </c>
      <c r="R21" s="246" t="s">
        <v>323</v>
      </c>
      <c r="S21" s="246">
        <v>10</v>
      </c>
      <c r="T21" s="17">
        <f t="shared" si="11"/>
        <v>65.5</v>
      </c>
      <c r="U21" s="17">
        <v>65.5</v>
      </c>
      <c r="V21" s="116"/>
      <c r="W21" s="116"/>
      <c r="X21" s="116"/>
      <c r="Y21" s="116"/>
      <c r="Z21" s="116"/>
      <c r="AA21" s="116"/>
      <c r="AB21" s="116"/>
      <c r="AC21" s="116"/>
      <c r="AD21" s="85">
        <f t="shared" si="14"/>
        <v>0</v>
      </c>
      <c r="AE21" s="6" t="str">
        <f t="shared" si="24"/>
        <v>Yes</v>
      </c>
      <c r="AF21" s="227" t="str">
        <f t="shared" si="12"/>
        <v>No</v>
      </c>
      <c r="AJ21" s="27">
        <v>1</v>
      </c>
      <c r="AK21" s="27">
        <v>4</v>
      </c>
      <c r="AL21" s="27">
        <v>1</v>
      </c>
    </row>
    <row r="22" spans="1:92" s="27" customFormat="1" ht="57" customHeight="1">
      <c r="B22" s="83"/>
      <c r="C22" s="190" t="s">
        <v>319</v>
      </c>
      <c r="D22" s="191" t="s">
        <v>305</v>
      </c>
      <c r="E22" s="343">
        <v>2</v>
      </c>
      <c r="F22" s="337">
        <f t="shared" si="25"/>
        <v>0</v>
      </c>
      <c r="G22" s="48">
        <f t="shared" si="30"/>
        <v>0</v>
      </c>
      <c r="H22" s="53">
        <f t="shared" si="31"/>
        <v>0</v>
      </c>
      <c r="I22" s="58">
        <f t="shared" si="32"/>
        <v>0</v>
      </c>
      <c r="J22" s="63">
        <f t="shared" si="33"/>
        <v>0</v>
      </c>
      <c r="K22" s="68">
        <f t="shared" si="26"/>
        <v>0</v>
      </c>
      <c r="L22" s="326">
        <f t="shared" si="27"/>
        <v>0</v>
      </c>
      <c r="M22" s="331">
        <f t="shared" si="28"/>
        <v>0</v>
      </c>
      <c r="N22" s="256">
        <f t="shared" si="29"/>
        <v>0</v>
      </c>
      <c r="O22" s="190" t="s">
        <v>22</v>
      </c>
      <c r="P22" s="190" t="s">
        <v>21</v>
      </c>
      <c r="Q22" s="190">
        <v>2</v>
      </c>
      <c r="R22" s="416" t="s">
        <v>323</v>
      </c>
      <c r="S22" s="416">
        <v>10</v>
      </c>
      <c r="T22" s="17">
        <f t="shared" si="11"/>
        <v>67</v>
      </c>
      <c r="U22" s="192">
        <v>79.75</v>
      </c>
      <c r="V22" s="193"/>
      <c r="W22" s="193"/>
      <c r="X22" s="193"/>
      <c r="Y22" s="193"/>
      <c r="Z22" s="193"/>
      <c r="AA22" s="193"/>
      <c r="AB22" s="193"/>
      <c r="AC22" s="193"/>
      <c r="AD22" s="195">
        <f t="shared" ref="AD22:AD23" si="34">U22*V22+U22*W22+U22*X22+U22*Y22+U22*Z22+U22*AA22+U22*AB22+U22*AC22</f>
        <v>0</v>
      </c>
      <c r="AE22" s="196" t="str">
        <f t="shared" ref="AE22:AE23" si="35">IF(D22="New","Yes","No")</f>
        <v>Yes</v>
      </c>
      <c r="AF22" s="226" t="str">
        <f t="shared" si="12"/>
        <v>No</v>
      </c>
      <c r="AJ22" s="27">
        <v>2</v>
      </c>
      <c r="AK22" s="27">
        <v>6</v>
      </c>
      <c r="AL22" s="27">
        <v>2</v>
      </c>
    </row>
    <row r="23" spans="1:92" s="27" customFormat="1" ht="57" customHeight="1">
      <c r="B23" s="83"/>
      <c r="C23" s="2" t="s">
        <v>320</v>
      </c>
      <c r="D23" s="25" t="s">
        <v>305</v>
      </c>
      <c r="E23" s="343">
        <v>2</v>
      </c>
      <c r="F23" s="337">
        <f t="shared" si="25"/>
        <v>0</v>
      </c>
      <c r="G23" s="48">
        <f t="shared" si="30"/>
        <v>0</v>
      </c>
      <c r="H23" s="53">
        <f t="shared" si="31"/>
        <v>0</v>
      </c>
      <c r="I23" s="58">
        <f t="shared" si="32"/>
        <v>0</v>
      </c>
      <c r="J23" s="63">
        <f t="shared" si="33"/>
        <v>0</v>
      </c>
      <c r="K23" s="68">
        <f t="shared" si="26"/>
        <v>0</v>
      </c>
      <c r="L23" s="326">
        <f t="shared" si="27"/>
        <v>0</v>
      </c>
      <c r="M23" s="331">
        <f t="shared" si="28"/>
        <v>0</v>
      </c>
      <c r="N23" s="256">
        <f t="shared" si="29"/>
        <v>0</v>
      </c>
      <c r="O23" s="2" t="s">
        <v>24</v>
      </c>
      <c r="P23" s="2" t="s">
        <v>5</v>
      </c>
      <c r="Q23" s="2">
        <v>2</v>
      </c>
      <c r="R23" s="246" t="s">
        <v>323</v>
      </c>
      <c r="S23" s="246">
        <v>10</v>
      </c>
      <c r="T23" s="17">
        <f t="shared" si="11"/>
        <v>67</v>
      </c>
      <c r="U23" s="17">
        <v>58.5</v>
      </c>
      <c r="V23" s="116"/>
      <c r="W23" s="116"/>
      <c r="X23" s="116"/>
      <c r="Y23" s="116"/>
      <c r="Z23" s="116"/>
      <c r="AA23" s="116"/>
      <c r="AB23" s="116"/>
      <c r="AC23" s="116"/>
      <c r="AD23" s="85">
        <f t="shared" si="34"/>
        <v>0</v>
      </c>
      <c r="AE23" s="6" t="str">
        <f t="shared" si="35"/>
        <v>Yes</v>
      </c>
      <c r="AF23" s="227" t="str">
        <f t="shared" si="12"/>
        <v>No</v>
      </c>
      <c r="AJ23" s="27">
        <v>2</v>
      </c>
      <c r="AK23" s="27">
        <v>4</v>
      </c>
      <c r="AL23" s="27">
        <v>2</v>
      </c>
    </row>
    <row r="24" spans="1:92" s="1" customFormat="1" ht="57" customHeight="1">
      <c r="A24" s="27"/>
      <c r="B24" s="35"/>
      <c r="C24" s="5" t="s">
        <v>360</v>
      </c>
      <c r="D24" s="191" t="s">
        <v>305</v>
      </c>
      <c r="E24" s="343">
        <v>1.5</v>
      </c>
      <c r="F24" s="337">
        <f t="shared" si="25"/>
        <v>0</v>
      </c>
      <c r="G24" s="48">
        <f t="shared" si="30"/>
        <v>0</v>
      </c>
      <c r="H24" s="53">
        <f t="shared" si="31"/>
        <v>0</v>
      </c>
      <c r="I24" s="58">
        <f t="shared" si="32"/>
        <v>0</v>
      </c>
      <c r="J24" s="63">
        <f t="shared" si="33"/>
        <v>0</v>
      </c>
      <c r="K24" s="68">
        <f t="shared" si="26"/>
        <v>0</v>
      </c>
      <c r="L24" s="326">
        <f t="shared" si="27"/>
        <v>0</v>
      </c>
      <c r="M24" s="331">
        <f t="shared" si="28"/>
        <v>0</v>
      </c>
      <c r="N24" s="256">
        <f t="shared" si="29"/>
        <v>0</v>
      </c>
      <c r="O24" s="5" t="s">
        <v>24</v>
      </c>
      <c r="P24" s="5" t="s">
        <v>5</v>
      </c>
      <c r="Q24" s="5">
        <v>2</v>
      </c>
      <c r="R24" s="5" t="s">
        <v>6</v>
      </c>
      <c r="S24" s="5">
        <v>10</v>
      </c>
      <c r="T24" s="17">
        <f t="shared" si="11"/>
        <v>58.5</v>
      </c>
      <c r="U24" s="192">
        <v>58.5</v>
      </c>
      <c r="V24" s="117"/>
      <c r="W24" s="117"/>
      <c r="X24" s="117"/>
      <c r="Y24" s="117"/>
      <c r="Z24" s="117"/>
      <c r="AA24" s="117"/>
      <c r="AB24" s="117"/>
      <c r="AC24" s="117"/>
      <c r="AD24" s="86">
        <f t="shared" si="14"/>
        <v>0</v>
      </c>
      <c r="AE24" s="7" t="str">
        <f t="shared" si="24"/>
        <v>Yes</v>
      </c>
      <c r="AF24" s="234" t="str">
        <f t="shared" si="12"/>
        <v>No</v>
      </c>
      <c r="AG24" s="27"/>
      <c r="AH24" s="27"/>
      <c r="AI24" s="27"/>
      <c r="AJ24" s="27">
        <v>2</v>
      </c>
      <c r="AK24" s="27">
        <v>4</v>
      </c>
      <c r="AL24" s="27">
        <v>2</v>
      </c>
      <c r="AM24" s="27"/>
      <c r="AN24" s="27"/>
      <c r="AO24" s="27"/>
      <c r="AP24" s="27"/>
      <c r="AQ24" s="27"/>
    </row>
    <row r="25" spans="1:92" s="1" customFormat="1" ht="57" customHeight="1" thickBot="1">
      <c r="A25" s="27"/>
      <c r="B25" s="36"/>
      <c r="C25" s="8" t="s">
        <v>361</v>
      </c>
      <c r="D25" s="134" t="s">
        <v>305</v>
      </c>
      <c r="E25" s="345">
        <v>0.9</v>
      </c>
      <c r="F25" s="339">
        <f t="shared" si="25"/>
        <v>0</v>
      </c>
      <c r="G25" s="127">
        <f t="shared" si="30"/>
        <v>0</v>
      </c>
      <c r="H25" s="128">
        <f t="shared" si="31"/>
        <v>0</v>
      </c>
      <c r="I25" s="129">
        <f t="shared" si="32"/>
        <v>0</v>
      </c>
      <c r="J25" s="130">
        <f t="shared" si="33"/>
        <v>0</v>
      </c>
      <c r="K25" s="131">
        <f t="shared" si="26"/>
        <v>0</v>
      </c>
      <c r="L25" s="327">
        <f t="shared" si="27"/>
        <v>0</v>
      </c>
      <c r="M25" s="322">
        <f t="shared" si="28"/>
        <v>0</v>
      </c>
      <c r="N25" s="250">
        <f t="shared" si="29"/>
        <v>0</v>
      </c>
      <c r="O25" s="8" t="s">
        <v>129</v>
      </c>
      <c r="P25" s="8" t="s">
        <v>5</v>
      </c>
      <c r="Q25" s="8">
        <v>4</v>
      </c>
      <c r="R25" s="350" t="s">
        <v>321</v>
      </c>
      <c r="S25" s="246">
        <v>20</v>
      </c>
      <c r="T25" s="17">
        <f t="shared" si="11"/>
        <v>61.3</v>
      </c>
      <c r="U25" s="19">
        <v>61.3</v>
      </c>
      <c r="V25" s="120"/>
      <c r="W25" s="120"/>
      <c r="X25" s="120"/>
      <c r="Y25" s="120"/>
      <c r="Z25" s="120"/>
      <c r="AA25" s="120"/>
      <c r="AB25" s="120"/>
      <c r="AC25" s="149"/>
      <c r="AD25" s="87">
        <f t="shared" si="14"/>
        <v>0</v>
      </c>
      <c r="AE25" s="9" t="str">
        <f t="shared" si="24"/>
        <v>Yes</v>
      </c>
      <c r="AF25" s="235" t="str">
        <f t="shared" si="12"/>
        <v>No</v>
      </c>
      <c r="AG25" s="27"/>
      <c r="AH25" s="27"/>
      <c r="AI25" s="27">
        <v>3</v>
      </c>
      <c r="AJ25" s="27">
        <v>1</v>
      </c>
      <c r="AK25" s="27">
        <v>7</v>
      </c>
      <c r="AL25" s="27">
        <v>4</v>
      </c>
      <c r="AM25" s="27"/>
      <c r="AN25" s="27"/>
      <c r="AO25" s="27"/>
      <c r="AP25" s="27"/>
      <c r="AQ25" s="27"/>
    </row>
    <row r="26" spans="1:92" ht="31" customHeight="1" thickBot="1">
      <c r="B26" s="11"/>
      <c r="C26" s="12"/>
      <c r="D26" s="124"/>
      <c r="E26" s="344"/>
      <c r="F26" s="337">
        <f t="shared" si="25"/>
        <v>0</v>
      </c>
      <c r="G26" s="127"/>
      <c r="H26" s="128"/>
      <c r="I26" s="129"/>
      <c r="J26" s="130"/>
      <c r="K26" s="68">
        <f t="shared" si="26"/>
        <v>0</v>
      </c>
      <c r="L26" s="326">
        <f t="shared" si="27"/>
        <v>0</v>
      </c>
      <c r="M26" s="331">
        <f t="shared" si="28"/>
        <v>0</v>
      </c>
      <c r="N26" s="250">
        <f t="shared" si="29"/>
        <v>0</v>
      </c>
      <c r="O26" s="12"/>
      <c r="P26" s="12"/>
      <c r="Q26" s="11"/>
      <c r="R26" s="132"/>
      <c r="S26" s="20"/>
      <c r="T26" s="192"/>
      <c r="U26" s="132" t="s">
        <v>78</v>
      </c>
      <c r="V26" s="12"/>
      <c r="W26" s="311" t="s">
        <v>290</v>
      </c>
      <c r="X26" s="12"/>
      <c r="Y26" s="12"/>
      <c r="Z26" s="12"/>
      <c r="AA26" s="12"/>
      <c r="AB26" s="12"/>
      <c r="AC26" s="12"/>
      <c r="AD26" s="347"/>
      <c r="AE26" s="91" t="str">
        <f t="shared" si="24"/>
        <v>No</v>
      </c>
      <c r="AF26" s="101" t="str">
        <f t="shared" si="12"/>
        <v>No</v>
      </c>
      <c r="AI26" s="27">
        <f>Q26</f>
        <v>0</v>
      </c>
      <c r="AJ26" s="27">
        <f>Q26</f>
        <v>0</v>
      </c>
    </row>
    <row r="27" spans="1:92" s="333" customFormat="1" ht="57" customHeight="1">
      <c r="A27" s="27"/>
      <c r="B27" s="83"/>
      <c r="C27" s="2" t="s">
        <v>437</v>
      </c>
      <c r="D27" s="25" t="s">
        <v>305</v>
      </c>
      <c r="E27" s="343">
        <v>2</v>
      </c>
      <c r="F27" s="337">
        <f t="shared" si="25"/>
        <v>0</v>
      </c>
      <c r="G27" s="48">
        <f t="shared" ref="G27:G32" si="36">V27*Q27</f>
        <v>0</v>
      </c>
      <c r="H27" s="53">
        <f t="shared" ref="H27" si="37">W27*Q27</f>
        <v>0</v>
      </c>
      <c r="I27" s="58">
        <f t="shared" ref="I27" si="38">X27*Q27</f>
        <v>0</v>
      </c>
      <c r="J27" s="63">
        <f t="shared" ref="J27" si="39">Y27*Q27</f>
        <v>0</v>
      </c>
      <c r="K27" s="68">
        <f t="shared" ref="K27" si="40">Z27*Q27</f>
        <v>0</v>
      </c>
      <c r="L27" s="326">
        <f t="shared" ref="L27" si="41">AA27*Q27</f>
        <v>0</v>
      </c>
      <c r="M27" s="331">
        <f t="shared" ref="M27" si="42">AB27*Q27</f>
        <v>0</v>
      </c>
      <c r="N27" s="256">
        <f t="shared" ref="N27" si="43">AC27*Q27</f>
        <v>0</v>
      </c>
      <c r="O27" s="2" t="s">
        <v>22</v>
      </c>
      <c r="P27" s="2" t="s">
        <v>21</v>
      </c>
      <c r="Q27" s="2">
        <v>1</v>
      </c>
      <c r="R27" s="2" t="s">
        <v>6</v>
      </c>
      <c r="S27" s="2">
        <v>15</v>
      </c>
      <c r="T27" s="17">
        <f t="shared" si="11"/>
        <v>70.5</v>
      </c>
      <c r="U27" s="17">
        <v>70.5</v>
      </c>
      <c r="V27" s="116"/>
      <c r="W27" s="116"/>
      <c r="X27" s="116"/>
      <c r="Y27" s="116"/>
      <c r="Z27" s="116"/>
      <c r="AA27" s="116"/>
      <c r="AB27" s="116"/>
      <c r="AC27" s="116"/>
      <c r="AD27" s="85">
        <f t="shared" si="14"/>
        <v>0</v>
      </c>
      <c r="AE27" s="6" t="str">
        <f t="shared" si="24"/>
        <v>Yes</v>
      </c>
      <c r="AF27" s="227" t="str">
        <f t="shared" si="12"/>
        <v>No</v>
      </c>
      <c r="AG27" s="27"/>
      <c r="AH27" s="27"/>
      <c r="AI27" s="27">
        <v>0</v>
      </c>
      <c r="AJ27" s="27">
        <v>0</v>
      </c>
      <c r="AK27" s="27">
        <v>7</v>
      </c>
      <c r="AL27" s="27">
        <v>0</v>
      </c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</row>
    <row r="28" spans="1:92" s="1" customFormat="1" ht="57" customHeight="1">
      <c r="A28" s="27"/>
      <c r="B28" s="83"/>
      <c r="C28" s="190" t="s">
        <v>438</v>
      </c>
      <c r="D28" s="191" t="s">
        <v>305</v>
      </c>
      <c r="E28" s="343">
        <v>1.4</v>
      </c>
      <c r="F28" s="337">
        <f t="shared" si="25"/>
        <v>0</v>
      </c>
      <c r="G28" s="48">
        <f t="shared" si="36"/>
        <v>0</v>
      </c>
      <c r="H28" s="53">
        <f t="shared" ref="H28:H31" si="44">W28*Q28</f>
        <v>0</v>
      </c>
      <c r="I28" s="58">
        <f t="shared" ref="I28:I31" si="45">X28*Q28</f>
        <v>0</v>
      </c>
      <c r="J28" s="63">
        <f t="shared" ref="J28:J31" si="46">Y28*Q28</f>
        <v>0</v>
      </c>
      <c r="K28" s="68">
        <f t="shared" ref="K28:K31" si="47">Z28*Q28</f>
        <v>0</v>
      </c>
      <c r="L28" s="326">
        <f t="shared" ref="L28:L31" si="48">AA28*Q28</f>
        <v>0</v>
      </c>
      <c r="M28" s="331">
        <f t="shared" ref="M28:M31" si="49">AB28*Q28</f>
        <v>0</v>
      </c>
      <c r="N28" s="256">
        <f t="shared" ref="N28:N31" si="50">AC28*Q28</f>
        <v>0</v>
      </c>
      <c r="O28" s="190" t="s">
        <v>4</v>
      </c>
      <c r="P28" s="190" t="s">
        <v>21</v>
      </c>
      <c r="Q28" s="190">
        <v>1</v>
      </c>
      <c r="R28" s="190" t="s">
        <v>6</v>
      </c>
      <c r="S28" s="190">
        <v>25</v>
      </c>
      <c r="T28" s="17">
        <f t="shared" si="11"/>
        <v>70.3</v>
      </c>
      <c r="U28" s="192">
        <v>70.3</v>
      </c>
      <c r="V28" s="193"/>
      <c r="W28" s="193"/>
      <c r="X28" s="193"/>
      <c r="Y28" s="193"/>
      <c r="Z28" s="193"/>
      <c r="AA28" s="193"/>
      <c r="AB28" s="193"/>
      <c r="AC28" s="193"/>
      <c r="AD28" s="195">
        <f t="shared" si="14"/>
        <v>0</v>
      </c>
      <c r="AE28" s="196" t="str">
        <f t="shared" si="24"/>
        <v>Yes</v>
      </c>
      <c r="AF28" s="226" t="str">
        <f t="shared" si="12"/>
        <v>No</v>
      </c>
      <c r="AG28" s="27"/>
      <c r="AH28" s="27"/>
      <c r="AI28" s="27">
        <v>0</v>
      </c>
      <c r="AJ28" s="27">
        <v>0</v>
      </c>
      <c r="AK28" s="27">
        <v>4</v>
      </c>
      <c r="AL28" s="27">
        <v>0</v>
      </c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</row>
    <row r="29" spans="1:92" s="333" customFormat="1" ht="57" customHeight="1">
      <c r="A29" s="27"/>
      <c r="B29" s="83"/>
      <c r="C29" s="2" t="s">
        <v>439</v>
      </c>
      <c r="D29" s="25" t="s">
        <v>305</v>
      </c>
      <c r="E29" s="343">
        <v>1.3</v>
      </c>
      <c r="F29" s="337">
        <f t="shared" si="25"/>
        <v>0</v>
      </c>
      <c r="G29" s="48">
        <f t="shared" si="36"/>
        <v>0</v>
      </c>
      <c r="H29" s="53">
        <f t="shared" si="44"/>
        <v>0</v>
      </c>
      <c r="I29" s="58">
        <f t="shared" si="45"/>
        <v>0</v>
      </c>
      <c r="J29" s="63">
        <f t="shared" si="46"/>
        <v>0</v>
      </c>
      <c r="K29" s="68">
        <f t="shared" si="47"/>
        <v>0</v>
      </c>
      <c r="L29" s="326">
        <f t="shared" si="48"/>
        <v>0</v>
      </c>
      <c r="M29" s="331">
        <f t="shared" si="49"/>
        <v>0</v>
      </c>
      <c r="N29" s="256">
        <f t="shared" si="50"/>
        <v>0</v>
      </c>
      <c r="O29" s="2" t="s">
        <v>22</v>
      </c>
      <c r="P29" s="2" t="s">
        <v>21</v>
      </c>
      <c r="Q29" s="2">
        <v>1</v>
      </c>
      <c r="R29" s="2" t="s">
        <v>6</v>
      </c>
      <c r="S29" s="2">
        <v>20</v>
      </c>
      <c r="T29" s="17">
        <f t="shared" si="11"/>
        <v>63.6</v>
      </c>
      <c r="U29" s="17">
        <v>63.6</v>
      </c>
      <c r="V29" s="116"/>
      <c r="W29" s="116"/>
      <c r="X29" s="116"/>
      <c r="Y29" s="116"/>
      <c r="Z29" s="116"/>
      <c r="AA29" s="116"/>
      <c r="AB29" s="116"/>
      <c r="AC29" s="116"/>
      <c r="AD29" s="85">
        <f t="shared" si="14"/>
        <v>0</v>
      </c>
      <c r="AE29" s="6" t="str">
        <f t="shared" si="24"/>
        <v>Yes</v>
      </c>
      <c r="AF29" s="227" t="str">
        <f t="shared" si="12"/>
        <v>No</v>
      </c>
      <c r="AG29" s="27"/>
      <c r="AH29" s="27"/>
      <c r="AI29" s="27">
        <v>0</v>
      </c>
      <c r="AJ29" s="27">
        <v>0</v>
      </c>
      <c r="AK29" s="27">
        <v>4</v>
      </c>
      <c r="AL29" s="27">
        <v>0</v>
      </c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</row>
    <row r="30" spans="1:92" s="1" customFormat="1" ht="57" customHeight="1">
      <c r="A30" s="27"/>
      <c r="B30" s="83"/>
      <c r="C30" s="190" t="s">
        <v>440</v>
      </c>
      <c r="D30" s="191" t="s">
        <v>305</v>
      </c>
      <c r="E30" s="343">
        <v>1.7</v>
      </c>
      <c r="F30" s="337">
        <f t="shared" si="25"/>
        <v>0</v>
      </c>
      <c r="G30" s="48">
        <f t="shared" si="36"/>
        <v>0</v>
      </c>
      <c r="H30" s="53">
        <f t="shared" si="44"/>
        <v>0</v>
      </c>
      <c r="I30" s="58">
        <f t="shared" si="45"/>
        <v>0</v>
      </c>
      <c r="J30" s="63">
        <f t="shared" si="46"/>
        <v>0</v>
      </c>
      <c r="K30" s="68">
        <f t="shared" si="47"/>
        <v>0</v>
      </c>
      <c r="L30" s="326">
        <f t="shared" si="48"/>
        <v>0</v>
      </c>
      <c r="M30" s="331">
        <f t="shared" si="49"/>
        <v>0</v>
      </c>
      <c r="N30" s="256">
        <f t="shared" si="50"/>
        <v>0</v>
      </c>
      <c r="O30" s="190" t="s">
        <v>22</v>
      </c>
      <c r="P30" s="190" t="s">
        <v>21</v>
      </c>
      <c r="Q30" s="190">
        <v>1</v>
      </c>
      <c r="R30" s="190" t="s">
        <v>6</v>
      </c>
      <c r="S30" s="190">
        <v>15</v>
      </c>
      <c r="T30" s="17">
        <f t="shared" si="11"/>
        <v>65.400000000000006</v>
      </c>
      <c r="U30" s="192">
        <v>65.400000000000006</v>
      </c>
      <c r="V30" s="193"/>
      <c r="W30" s="193"/>
      <c r="X30" s="193"/>
      <c r="Y30" s="193"/>
      <c r="Z30" s="193"/>
      <c r="AA30" s="193"/>
      <c r="AB30" s="193"/>
      <c r="AC30" s="193"/>
      <c r="AD30" s="195">
        <f t="shared" si="14"/>
        <v>0</v>
      </c>
      <c r="AE30" s="196" t="str">
        <f t="shared" si="24"/>
        <v>Yes</v>
      </c>
      <c r="AF30" s="226" t="str">
        <f t="shared" si="12"/>
        <v>No</v>
      </c>
      <c r="AG30" s="27"/>
      <c r="AH30" s="27"/>
      <c r="AI30" s="27">
        <v>0</v>
      </c>
      <c r="AJ30" s="27">
        <v>0</v>
      </c>
      <c r="AK30" s="27">
        <v>6</v>
      </c>
      <c r="AL30" s="27">
        <v>0</v>
      </c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</row>
    <row r="31" spans="1:92" s="333" customFormat="1" ht="57" customHeight="1">
      <c r="A31" s="27"/>
      <c r="B31" s="83"/>
      <c r="C31" s="2" t="s">
        <v>441</v>
      </c>
      <c r="D31" s="25" t="s">
        <v>305</v>
      </c>
      <c r="E31" s="343">
        <v>1.5</v>
      </c>
      <c r="F31" s="337">
        <f t="shared" si="25"/>
        <v>0</v>
      </c>
      <c r="G31" s="48">
        <f t="shared" si="36"/>
        <v>0</v>
      </c>
      <c r="H31" s="53">
        <f t="shared" si="44"/>
        <v>0</v>
      </c>
      <c r="I31" s="58">
        <f t="shared" si="45"/>
        <v>0</v>
      </c>
      <c r="J31" s="63">
        <f t="shared" si="46"/>
        <v>0</v>
      </c>
      <c r="K31" s="68">
        <f t="shared" si="47"/>
        <v>0</v>
      </c>
      <c r="L31" s="326">
        <f t="shared" si="48"/>
        <v>0</v>
      </c>
      <c r="M31" s="331">
        <f t="shared" si="49"/>
        <v>0</v>
      </c>
      <c r="N31" s="256">
        <f t="shared" si="50"/>
        <v>0</v>
      </c>
      <c r="O31" s="2" t="s">
        <v>24</v>
      </c>
      <c r="P31" s="445" t="s">
        <v>363</v>
      </c>
      <c r="Q31" s="2">
        <v>3</v>
      </c>
      <c r="R31" s="2" t="s">
        <v>358</v>
      </c>
      <c r="S31" s="2">
        <v>15</v>
      </c>
      <c r="T31" s="17">
        <f t="shared" si="11"/>
        <v>65</v>
      </c>
      <c r="U31" s="17">
        <v>62</v>
      </c>
      <c r="V31" s="116"/>
      <c r="W31" s="116"/>
      <c r="X31" s="116"/>
      <c r="Y31" s="116"/>
      <c r="Z31" s="116"/>
      <c r="AA31" s="116"/>
      <c r="AB31" s="116"/>
      <c r="AC31" s="116"/>
      <c r="AD31" s="85">
        <f t="shared" si="14"/>
        <v>0</v>
      </c>
      <c r="AE31" s="6" t="str">
        <f t="shared" si="24"/>
        <v>Yes</v>
      </c>
      <c r="AF31" s="227" t="str">
        <f t="shared" si="12"/>
        <v>No</v>
      </c>
      <c r="AG31" s="27"/>
      <c r="AH31" s="27"/>
      <c r="AI31" s="27">
        <v>0</v>
      </c>
      <c r="AJ31" s="27">
        <v>0</v>
      </c>
      <c r="AK31" s="27">
        <v>7</v>
      </c>
      <c r="AL31" s="27">
        <v>0</v>
      </c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</row>
    <row r="32" spans="1:92" s="333" customFormat="1" ht="57" customHeight="1">
      <c r="A32" s="27"/>
      <c r="B32" s="83"/>
      <c r="C32" s="190" t="s">
        <v>442</v>
      </c>
      <c r="D32" s="191" t="s">
        <v>305</v>
      </c>
      <c r="E32" s="190">
        <v>2.5</v>
      </c>
      <c r="F32" s="190">
        <f t="shared" ref="F32" si="51">SUM(V32:AC32)*E32</f>
        <v>0</v>
      </c>
      <c r="G32" s="387">
        <f t="shared" si="36"/>
        <v>0</v>
      </c>
      <c r="H32" s="53">
        <f t="shared" ref="H32" si="52">W32*Q32</f>
        <v>0</v>
      </c>
      <c r="I32" s="53">
        <f t="shared" ref="I32" si="53">X32*Q32</f>
        <v>0</v>
      </c>
      <c r="J32" s="53">
        <f t="shared" ref="J32" si="54">Y32*Q32</f>
        <v>0</v>
      </c>
      <c r="K32" s="53">
        <f t="shared" ref="K32" si="55">Z32*Q32</f>
        <v>0</v>
      </c>
      <c r="L32" s="53">
        <f t="shared" ref="L32" si="56">AA32*Q32</f>
        <v>0</v>
      </c>
      <c r="M32" s="53">
        <f t="shared" ref="M32" si="57">AB32*Q32</f>
        <v>0</v>
      </c>
      <c r="N32" s="53">
        <f t="shared" ref="N32" si="58">AC32*Q32</f>
        <v>0</v>
      </c>
      <c r="O32" s="190" t="s">
        <v>24</v>
      </c>
      <c r="P32" s="190" t="s">
        <v>26</v>
      </c>
      <c r="Q32" s="190">
        <v>1</v>
      </c>
      <c r="R32" s="190" t="s">
        <v>358</v>
      </c>
      <c r="S32" s="190">
        <v>15</v>
      </c>
      <c r="T32" s="192">
        <f t="shared" si="11"/>
        <v>79</v>
      </c>
      <c r="U32" s="192">
        <v>79</v>
      </c>
      <c r="V32" s="193"/>
      <c r="W32" s="193"/>
      <c r="X32" s="193"/>
      <c r="Y32" s="193"/>
      <c r="Z32" s="193"/>
      <c r="AA32" s="193"/>
      <c r="AB32" s="193"/>
      <c r="AC32" s="193"/>
      <c r="AD32" s="195">
        <f t="shared" ref="AD32" si="59">U32*V32+U32*W32+U32*X32+U32*Y32+U32*Z32+U32*AA32+U32*AB32+U32*AC32</f>
        <v>0</v>
      </c>
      <c r="AE32" s="196" t="str">
        <f t="shared" ref="AE32" si="60">IF(D32="New","Yes","No")</f>
        <v>Yes</v>
      </c>
      <c r="AF32" s="226" t="str">
        <f t="shared" si="12"/>
        <v>No</v>
      </c>
      <c r="AG32" s="27"/>
      <c r="AH32" s="27"/>
      <c r="AI32" s="27">
        <v>0</v>
      </c>
      <c r="AJ32" s="27">
        <v>0</v>
      </c>
      <c r="AK32" s="27">
        <v>6</v>
      </c>
      <c r="AL32" s="27">
        <v>0</v>
      </c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</row>
    <row r="33" spans="1:43" s="1" customFormat="1" ht="57" customHeight="1">
      <c r="A33" s="27"/>
      <c r="B33" s="35"/>
      <c r="C33" s="2" t="s">
        <v>79</v>
      </c>
      <c r="D33" s="310"/>
      <c r="E33" s="2">
        <v>3.4</v>
      </c>
      <c r="F33" s="2">
        <f t="shared" si="25"/>
        <v>0</v>
      </c>
      <c r="G33" s="410">
        <f t="shared" ref="G33:G39" si="61">V33*Q33</f>
        <v>0</v>
      </c>
      <c r="H33" s="281">
        <f t="shared" ref="H33:H39" si="62">W33*Q33</f>
        <v>0</v>
      </c>
      <c r="I33" s="281">
        <f t="shared" ref="I33:I39" si="63">X33*Q33</f>
        <v>0</v>
      </c>
      <c r="J33" s="281">
        <f t="shared" ref="J33:J39" si="64">Y33*Q33</f>
        <v>0</v>
      </c>
      <c r="K33" s="281">
        <f t="shared" ref="K33:K43" si="65">Z33*Q33</f>
        <v>0</v>
      </c>
      <c r="L33" s="281">
        <f t="shared" ref="L33:L43" si="66">AA33*Q33</f>
        <v>0</v>
      </c>
      <c r="M33" s="281">
        <f t="shared" ref="M33:M43" si="67">AB33*Q33</f>
        <v>0</v>
      </c>
      <c r="N33" s="281">
        <f t="shared" ref="N33:N43" si="68">AC33*Q33</f>
        <v>0</v>
      </c>
      <c r="O33" s="2" t="s">
        <v>46</v>
      </c>
      <c r="P33" s="2" t="s">
        <v>21</v>
      </c>
      <c r="Q33" s="2">
        <v>1</v>
      </c>
      <c r="R33" s="2" t="s">
        <v>6</v>
      </c>
      <c r="S33" s="2">
        <v>15</v>
      </c>
      <c r="T33" s="17">
        <f t="shared" si="11"/>
        <v>94.3</v>
      </c>
      <c r="U33" s="17">
        <v>102.46</v>
      </c>
      <c r="V33" s="116"/>
      <c r="W33" s="116"/>
      <c r="X33" s="116"/>
      <c r="Y33" s="116"/>
      <c r="Z33" s="116"/>
      <c r="AA33" s="116"/>
      <c r="AB33" s="116"/>
      <c r="AC33" s="116"/>
      <c r="AD33" s="85">
        <f t="shared" si="14"/>
        <v>0</v>
      </c>
      <c r="AE33" s="6" t="str">
        <f t="shared" si="24"/>
        <v>No</v>
      </c>
      <c r="AF33" s="227" t="str">
        <f t="shared" si="12"/>
        <v>No</v>
      </c>
      <c r="AG33" s="27"/>
      <c r="AH33" s="27"/>
      <c r="AI33" s="27">
        <v>0</v>
      </c>
      <c r="AJ33" s="27">
        <v>0</v>
      </c>
      <c r="AK33" s="27">
        <v>4</v>
      </c>
      <c r="AL33" s="27">
        <v>0</v>
      </c>
      <c r="AM33" s="27"/>
      <c r="AN33" s="27"/>
      <c r="AO33" s="27"/>
      <c r="AP33" s="27"/>
      <c r="AQ33" s="27"/>
    </row>
    <row r="34" spans="1:43" s="27" customFormat="1" ht="57" customHeight="1">
      <c r="B34" s="83"/>
      <c r="C34" s="190" t="s">
        <v>80</v>
      </c>
      <c r="D34" s="316"/>
      <c r="E34" s="190">
        <v>1.8</v>
      </c>
      <c r="F34" s="190">
        <f t="shared" si="25"/>
        <v>0</v>
      </c>
      <c r="G34" s="387">
        <f t="shared" si="61"/>
        <v>0</v>
      </c>
      <c r="H34" s="53">
        <f t="shared" si="62"/>
        <v>0</v>
      </c>
      <c r="I34" s="53">
        <f t="shared" si="63"/>
        <v>0</v>
      </c>
      <c r="J34" s="53">
        <f t="shared" si="64"/>
        <v>0</v>
      </c>
      <c r="K34" s="53">
        <f t="shared" si="65"/>
        <v>0</v>
      </c>
      <c r="L34" s="53">
        <f t="shared" si="66"/>
        <v>0</v>
      </c>
      <c r="M34" s="53">
        <f t="shared" si="67"/>
        <v>0</v>
      </c>
      <c r="N34" s="53">
        <f t="shared" si="68"/>
        <v>0</v>
      </c>
      <c r="O34" s="190" t="s">
        <v>22</v>
      </c>
      <c r="P34" s="190" t="s">
        <v>21</v>
      </c>
      <c r="Q34" s="190">
        <v>2</v>
      </c>
      <c r="R34" s="190" t="s">
        <v>6</v>
      </c>
      <c r="S34" s="190">
        <v>15</v>
      </c>
      <c r="T34" s="192">
        <f t="shared" si="11"/>
        <v>68.599999999999994</v>
      </c>
      <c r="U34" s="192">
        <v>61.48</v>
      </c>
      <c r="V34" s="193"/>
      <c r="W34" s="193"/>
      <c r="X34" s="193"/>
      <c r="Y34" s="193"/>
      <c r="Z34" s="193"/>
      <c r="AA34" s="193"/>
      <c r="AB34" s="193"/>
      <c r="AC34" s="193"/>
      <c r="AD34" s="195">
        <f t="shared" si="14"/>
        <v>0</v>
      </c>
      <c r="AE34" s="196" t="str">
        <f t="shared" si="24"/>
        <v>No</v>
      </c>
      <c r="AF34" s="226" t="str">
        <f t="shared" si="12"/>
        <v>No</v>
      </c>
      <c r="AI34" s="27">
        <v>0</v>
      </c>
      <c r="AJ34" s="27">
        <v>0</v>
      </c>
      <c r="AK34" s="27">
        <v>6</v>
      </c>
      <c r="AL34" s="27">
        <v>0</v>
      </c>
    </row>
    <row r="35" spans="1:43" s="1" customFormat="1" ht="57" customHeight="1">
      <c r="A35" s="27"/>
      <c r="B35" s="35"/>
      <c r="C35" s="2" t="s">
        <v>81</v>
      </c>
      <c r="D35" s="310"/>
      <c r="E35" s="2">
        <v>2.8</v>
      </c>
      <c r="F35" s="2">
        <f t="shared" si="25"/>
        <v>0</v>
      </c>
      <c r="G35" s="410">
        <f t="shared" si="61"/>
        <v>0</v>
      </c>
      <c r="H35" s="281">
        <f t="shared" si="62"/>
        <v>0</v>
      </c>
      <c r="I35" s="281">
        <f t="shared" si="63"/>
        <v>0</v>
      </c>
      <c r="J35" s="281">
        <f t="shared" si="64"/>
        <v>0</v>
      </c>
      <c r="K35" s="281">
        <f t="shared" si="65"/>
        <v>0</v>
      </c>
      <c r="L35" s="281">
        <f t="shared" si="66"/>
        <v>0</v>
      </c>
      <c r="M35" s="281">
        <f t="shared" si="67"/>
        <v>0</v>
      </c>
      <c r="N35" s="281">
        <f t="shared" si="68"/>
        <v>0</v>
      </c>
      <c r="O35" s="2" t="s">
        <v>46</v>
      </c>
      <c r="P35" s="2" t="s">
        <v>21</v>
      </c>
      <c r="Q35" s="2">
        <v>1</v>
      </c>
      <c r="R35" s="2" t="s">
        <v>6</v>
      </c>
      <c r="S35" s="2">
        <v>15</v>
      </c>
      <c r="T35" s="17">
        <f t="shared" si="11"/>
        <v>84.1</v>
      </c>
      <c r="U35" s="17">
        <v>90.16</v>
      </c>
      <c r="V35" s="116"/>
      <c r="W35" s="116"/>
      <c r="X35" s="116"/>
      <c r="Y35" s="116"/>
      <c r="Z35" s="116"/>
      <c r="AA35" s="116"/>
      <c r="AB35" s="116"/>
      <c r="AC35" s="116"/>
      <c r="AD35" s="85">
        <f t="shared" si="14"/>
        <v>0</v>
      </c>
      <c r="AE35" s="6" t="str">
        <f t="shared" si="24"/>
        <v>No</v>
      </c>
      <c r="AF35" s="227" t="str">
        <f t="shared" si="12"/>
        <v>No</v>
      </c>
      <c r="AG35" s="27"/>
      <c r="AH35" s="27"/>
      <c r="AI35" s="27">
        <v>0</v>
      </c>
      <c r="AJ35" s="27">
        <v>0</v>
      </c>
      <c r="AK35" s="27">
        <v>5</v>
      </c>
      <c r="AL35" s="27">
        <v>0</v>
      </c>
      <c r="AM35" s="27"/>
      <c r="AN35" s="27"/>
      <c r="AO35" s="27"/>
      <c r="AP35" s="27"/>
      <c r="AQ35" s="27"/>
    </row>
    <row r="36" spans="1:43" s="1" customFormat="1" ht="57" customHeight="1">
      <c r="A36" s="27"/>
      <c r="B36" s="35"/>
      <c r="C36" s="190" t="s">
        <v>82</v>
      </c>
      <c r="D36" s="316"/>
      <c r="E36" s="190">
        <v>23</v>
      </c>
      <c r="F36" s="190">
        <f t="shared" si="25"/>
        <v>0</v>
      </c>
      <c r="G36" s="387">
        <f t="shared" si="61"/>
        <v>0</v>
      </c>
      <c r="H36" s="53">
        <f t="shared" si="62"/>
        <v>0</v>
      </c>
      <c r="I36" s="53">
        <f t="shared" si="63"/>
        <v>0</v>
      </c>
      <c r="J36" s="53">
        <f t="shared" si="64"/>
        <v>0</v>
      </c>
      <c r="K36" s="53">
        <f t="shared" si="65"/>
        <v>0</v>
      </c>
      <c r="L36" s="53">
        <f t="shared" si="66"/>
        <v>0</v>
      </c>
      <c r="M36" s="53">
        <f t="shared" si="67"/>
        <v>0</v>
      </c>
      <c r="N36" s="53">
        <f t="shared" si="68"/>
        <v>0</v>
      </c>
      <c r="O36" s="190" t="s">
        <v>46</v>
      </c>
      <c r="P36" s="190" t="s">
        <v>21</v>
      </c>
      <c r="Q36" s="190">
        <v>8</v>
      </c>
      <c r="R36" s="190" t="s">
        <v>6</v>
      </c>
      <c r="S36" s="190">
        <v>15</v>
      </c>
      <c r="T36" s="192">
        <f>T35*8</f>
        <v>672.8</v>
      </c>
      <c r="U36" s="192">
        <v>688.52</v>
      </c>
      <c r="V36" s="193"/>
      <c r="W36" s="193"/>
      <c r="X36" s="193"/>
      <c r="Y36" s="193"/>
      <c r="Z36" s="193"/>
      <c r="AA36" s="193"/>
      <c r="AB36" s="193"/>
      <c r="AC36" s="193"/>
      <c r="AD36" s="195">
        <f t="shared" si="14"/>
        <v>0</v>
      </c>
      <c r="AE36" s="196" t="str">
        <f t="shared" si="24"/>
        <v>No</v>
      </c>
      <c r="AF36" s="226" t="str">
        <f t="shared" si="12"/>
        <v>No</v>
      </c>
      <c r="AG36" s="27"/>
      <c r="AH36" s="27"/>
      <c r="AI36" s="27">
        <v>0</v>
      </c>
      <c r="AJ36" s="27">
        <v>0</v>
      </c>
      <c r="AK36" s="27">
        <v>40</v>
      </c>
      <c r="AL36" s="27">
        <v>0</v>
      </c>
      <c r="AM36" s="27"/>
      <c r="AN36" s="27"/>
      <c r="AO36" s="27"/>
      <c r="AP36" s="27"/>
      <c r="AQ36" s="27"/>
    </row>
    <row r="37" spans="1:43" s="1" customFormat="1" ht="57" customHeight="1">
      <c r="A37" s="27"/>
      <c r="B37" s="35"/>
      <c r="C37" s="2" t="s">
        <v>83</v>
      </c>
      <c r="D37" s="310"/>
      <c r="E37" s="2">
        <v>1.2</v>
      </c>
      <c r="F37" s="2">
        <f t="shared" si="25"/>
        <v>0</v>
      </c>
      <c r="G37" s="410">
        <f t="shared" si="61"/>
        <v>0</v>
      </c>
      <c r="H37" s="281">
        <f t="shared" si="62"/>
        <v>0</v>
      </c>
      <c r="I37" s="281">
        <f t="shared" si="63"/>
        <v>0</v>
      </c>
      <c r="J37" s="281">
        <f t="shared" si="64"/>
        <v>0</v>
      </c>
      <c r="K37" s="281">
        <f t="shared" si="65"/>
        <v>0</v>
      </c>
      <c r="L37" s="281">
        <f t="shared" si="66"/>
        <v>0</v>
      </c>
      <c r="M37" s="281">
        <f t="shared" si="67"/>
        <v>0</v>
      </c>
      <c r="N37" s="281">
        <f t="shared" si="68"/>
        <v>0</v>
      </c>
      <c r="O37" s="2" t="s">
        <v>24</v>
      </c>
      <c r="P37" s="2" t="s">
        <v>21</v>
      </c>
      <c r="Q37" s="2">
        <v>2</v>
      </c>
      <c r="R37" s="2" t="s">
        <v>6</v>
      </c>
      <c r="S37" s="2">
        <v>15</v>
      </c>
      <c r="T37" s="17">
        <f t="shared" si="11"/>
        <v>58.4</v>
      </c>
      <c r="U37" s="17">
        <v>45.08</v>
      </c>
      <c r="V37" s="116"/>
      <c r="W37" s="116"/>
      <c r="X37" s="116"/>
      <c r="Y37" s="116"/>
      <c r="Z37" s="116"/>
      <c r="AA37" s="116"/>
      <c r="AB37" s="116"/>
      <c r="AC37" s="116"/>
      <c r="AD37" s="85">
        <f t="shared" si="14"/>
        <v>0</v>
      </c>
      <c r="AE37" s="6" t="str">
        <f t="shared" si="24"/>
        <v>No</v>
      </c>
      <c r="AF37" s="227" t="str">
        <f t="shared" si="12"/>
        <v>No</v>
      </c>
      <c r="AG37" s="27"/>
      <c r="AH37" s="27"/>
      <c r="AI37" s="27">
        <v>0</v>
      </c>
      <c r="AJ37" s="27">
        <v>0</v>
      </c>
      <c r="AK37" s="27">
        <v>4</v>
      </c>
      <c r="AL37" s="27">
        <v>0</v>
      </c>
      <c r="AM37" s="27"/>
      <c r="AN37" s="27"/>
      <c r="AO37" s="27"/>
      <c r="AP37" s="27"/>
      <c r="AQ37" s="27"/>
    </row>
    <row r="38" spans="1:43" s="1" customFormat="1" ht="57" customHeight="1">
      <c r="A38" s="27"/>
      <c r="B38" s="35"/>
      <c r="C38" s="190" t="s">
        <v>298</v>
      </c>
      <c r="D38" s="316"/>
      <c r="E38" s="190">
        <v>1.2</v>
      </c>
      <c r="F38" s="190">
        <f t="shared" si="25"/>
        <v>0</v>
      </c>
      <c r="G38" s="387">
        <f t="shared" ref="G38" si="69">V38*Q38</f>
        <v>0</v>
      </c>
      <c r="H38" s="53">
        <f t="shared" ref="H38" si="70">W38*Q38</f>
        <v>0</v>
      </c>
      <c r="I38" s="53">
        <f t="shared" ref="I38" si="71">X38*Q38</f>
        <v>0</v>
      </c>
      <c r="J38" s="53">
        <f t="shared" ref="J38" si="72">Y38*Q38</f>
        <v>0</v>
      </c>
      <c r="K38" s="53">
        <f t="shared" si="65"/>
        <v>0</v>
      </c>
      <c r="L38" s="53">
        <f t="shared" si="66"/>
        <v>0</v>
      </c>
      <c r="M38" s="53">
        <f t="shared" si="67"/>
        <v>0</v>
      </c>
      <c r="N38" s="53">
        <f t="shared" si="68"/>
        <v>0</v>
      </c>
      <c r="O38" s="190" t="s">
        <v>24</v>
      </c>
      <c r="P38" s="190" t="s">
        <v>21</v>
      </c>
      <c r="Q38" s="190">
        <v>4</v>
      </c>
      <c r="R38" s="190" t="s">
        <v>6</v>
      </c>
      <c r="S38" s="190">
        <v>15</v>
      </c>
      <c r="T38" s="192">
        <f t="shared" si="11"/>
        <v>61.4</v>
      </c>
      <c r="U38" s="192">
        <v>57.37</v>
      </c>
      <c r="V38" s="193"/>
      <c r="W38" s="193"/>
      <c r="X38" s="193"/>
      <c r="Y38" s="193"/>
      <c r="Z38" s="193"/>
      <c r="AA38" s="193"/>
      <c r="AB38" s="193"/>
      <c r="AC38" s="193"/>
      <c r="AD38" s="195">
        <f t="shared" si="14"/>
        <v>0</v>
      </c>
      <c r="AE38" s="196" t="str">
        <f t="shared" si="24"/>
        <v>No</v>
      </c>
      <c r="AF38" s="226" t="str">
        <f t="shared" si="12"/>
        <v>No</v>
      </c>
      <c r="AG38" s="27"/>
      <c r="AH38" s="27"/>
      <c r="AI38" s="27">
        <v>0</v>
      </c>
      <c r="AJ38" s="27">
        <v>0</v>
      </c>
      <c r="AK38" s="27">
        <v>8</v>
      </c>
      <c r="AL38" s="27">
        <v>0</v>
      </c>
      <c r="AM38" s="27"/>
      <c r="AN38" s="27"/>
      <c r="AO38" s="27"/>
      <c r="AP38" s="27"/>
      <c r="AQ38" s="27"/>
    </row>
    <row r="39" spans="1:43" s="1" customFormat="1" ht="57" customHeight="1">
      <c r="A39" s="27"/>
      <c r="B39" s="35"/>
      <c r="C39" s="2" t="s">
        <v>84</v>
      </c>
      <c r="D39" s="310"/>
      <c r="E39" s="2">
        <v>1.4</v>
      </c>
      <c r="F39" s="2">
        <f t="shared" si="25"/>
        <v>0</v>
      </c>
      <c r="G39" s="410">
        <f t="shared" si="61"/>
        <v>0</v>
      </c>
      <c r="H39" s="281">
        <f t="shared" si="62"/>
        <v>0</v>
      </c>
      <c r="I39" s="281">
        <f t="shared" si="63"/>
        <v>0</v>
      </c>
      <c r="J39" s="281">
        <f t="shared" si="64"/>
        <v>0</v>
      </c>
      <c r="K39" s="281">
        <f t="shared" si="65"/>
        <v>0</v>
      </c>
      <c r="L39" s="281">
        <f t="shared" si="66"/>
        <v>0</v>
      </c>
      <c r="M39" s="281">
        <f t="shared" si="67"/>
        <v>0</v>
      </c>
      <c r="N39" s="281">
        <f t="shared" si="68"/>
        <v>0</v>
      </c>
      <c r="O39" s="2" t="s">
        <v>22</v>
      </c>
      <c r="P39" s="2" t="s">
        <v>21</v>
      </c>
      <c r="Q39" s="2">
        <v>1</v>
      </c>
      <c r="R39" s="2" t="s">
        <v>6</v>
      </c>
      <c r="S39" s="2">
        <v>15</v>
      </c>
      <c r="T39" s="17">
        <f t="shared" si="11"/>
        <v>60.3</v>
      </c>
      <c r="U39" s="17">
        <v>57.38</v>
      </c>
      <c r="V39" s="116"/>
      <c r="W39" s="116"/>
      <c r="X39" s="116"/>
      <c r="Y39" s="116"/>
      <c r="Z39" s="116"/>
      <c r="AA39" s="116"/>
      <c r="AB39" s="116"/>
      <c r="AC39" s="116"/>
      <c r="AD39" s="85">
        <f t="shared" si="14"/>
        <v>0</v>
      </c>
      <c r="AE39" s="6" t="str">
        <f t="shared" si="24"/>
        <v>No</v>
      </c>
      <c r="AF39" s="227" t="str">
        <f t="shared" si="12"/>
        <v>No</v>
      </c>
      <c r="AG39" s="27"/>
      <c r="AH39" s="27"/>
      <c r="AI39" s="27">
        <v>0</v>
      </c>
      <c r="AJ39" s="27">
        <v>0</v>
      </c>
      <c r="AK39" s="27">
        <v>3</v>
      </c>
      <c r="AL39" s="27">
        <v>0</v>
      </c>
      <c r="AM39" s="27"/>
      <c r="AN39" s="27"/>
      <c r="AO39" s="27"/>
      <c r="AP39" s="27"/>
      <c r="AQ39" s="27"/>
    </row>
    <row r="40" spans="1:43" s="1" customFormat="1" ht="57" customHeight="1">
      <c r="A40" s="27"/>
      <c r="B40" s="35"/>
      <c r="C40" s="190" t="s">
        <v>85</v>
      </c>
      <c r="D40" s="316"/>
      <c r="E40" s="190">
        <v>2.7</v>
      </c>
      <c r="F40" s="190">
        <f t="shared" si="25"/>
        <v>0</v>
      </c>
      <c r="G40" s="387">
        <f t="shared" ref="G40:G41" si="73">V40*Q40</f>
        <v>0</v>
      </c>
      <c r="H40" s="53">
        <f t="shared" ref="H40:H41" si="74">W40*Q40</f>
        <v>0</v>
      </c>
      <c r="I40" s="53">
        <f t="shared" ref="I40:I41" si="75">X40*Q40</f>
        <v>0</v>
      </c>
      <c r="J40" s="53">
        <f t="shared" ref="J40:J41" si="76">Y40*Q40</f>
        <v>0</v>
      </c>
      <c r="K40" s="53">
        <f t="shared" si="65"/>
        <v>0</v>
      </c>
      <c r="L40" s="53">
        <f t="shared" si="66"/>
        <v>0</v>
      </c>
      <c r="M40" s="53">
        <f t="shared" si="67"/>
        <v>0</v>
      </c>
      <c r="N40" s="53">
        <f t="shared" si="68"/>
        <v>0</v>
      </c>
      <c r="O40" s="190" t="s">
        <v>22</v>
      </c>
      <c r="P40" s="190" t="s">
        <v>21</v>
      </c>
      <c r="Q40" s="190">
        <v>3</v>
      </c>
      <c r="R40" s="190" t="s">
        <v>6</v>
      </c>
      <c r="S40" s="190">
        <v>15</v>
      </c>
      <c r="T40" s="192">
        <f t="shared" si="11"/>
        <v>85.4</v>
      </c>
      <c r="U40" s="192">
        <v>102.46</v>
      </c>
      <c r="V40" s="193"/>
      <c r="W40" s="193"/>
      <c r="X40" s="193"/>
      <c r="Y40" s="193"/>
      <c r="Z40" s="193"/>
      <c r="AA40" s="193"/>
      <c r="AB40" s="193"/>
      <c r="AC40" s="193"/>
      <c r="AD40" s="195">
        <f t="shared" si="14"/>
        <v>0</v>
      </c>
      <c r="AE40" s="196" t="str">
        <f t="shared" si="24"/>
        <v>No</v>
      </c>
      <c r="AF40" s="226" t="str">
        <f t="shared" si="12"/>
        <v>No</v>
      </c>
      <c r="AG40" s="27"/>
      <c r="AH40" s="27"/>
      <c r="AI40" s="27">
        <v>0</v>
      </c>
      <c r="AJ40" s="27">
        <v>0</v>
      </c>
      <c r="AK40" s="27">
        <v>8</v>
      </c>
      <c r="AL40" s="27">
        <v>0</v>
      </c>
      <c r="AM40" s="27"/>
      <c r="AN40" s="27"/>
      <c r="AO40" s="27"/>
      <c r="AP40" s="27"/>
      <c r="AQ40" s="27"/>
    </row>
    <row r="41" spans="1:43" s="1" customFormat="1" ht="57" customHeight="1">
      <c r="A41" s="27"/>
      <c r="B41" s="35"/>
      <c r="C41" s="2" t="s">
        <v>86</v>
      </c>
      <c r="D41" s="310"/>
      <c r="E41" s="2">
        <v>2</v>
      </c>
      <c r="F41" s="2">
        <f t="shared" si="25"/>
        <v>0</v>
      </c>
      <c r="G41" s="410">
        <f t="shared" si="73"/>
        <v>0</v>
      </c>
      <c r="H41" s="281">
        <f t="shared" si="74"/>
        <v>0</v>
      </c>
      <c r="I41" s="281">
        <f t="shared" si="75"/>
        <v>0</v>
      </c>
      <c r="J41" s="281">
        <f t="shared" si="76"/>
        <v>0</v>
      </c>
      <c r="K41" s="281">
        <f t="shared" si="65"/>
        <v>0</v>
      </c>
      <c r="L41" s="281">
        <f t="shared" si="66"/>
        <v>0</v>
      </c>
      <c r="M41" s="281">
        <f t="shared" si="67"/>
        <v>0</v>
      </c>
      <c r="N41" s="281">
        <f t="shared" si="68"/>
        <v>0</v>
      </c>
      <c r="O41" s="2" t="s">
        <v>22</v>
      </c>
      <c r="P41" s="2" t="s">
        <v>21</v>
      </c>
      <c r="Q41" s="2">
        <v>1</v>
      </c>
      <c r="R41" s="2" t="s">
        <v>6</v>
      </c>
      <c r="S41" s="2">
        <v>15</v>
      </c>
      <c r="T41" s="17">
        <f t="shared" si="11"/>
        <v>70.5</v>
      </c>
      <c r="U41" s="17">
        <v>57.38</v>
      </c>
      <c r="V41" s="116"/>
      <c r="W41" s="116"/>
      <c r="X41" s="116"/>
      <c r="Y41" s="116"/>
      <c r="Z41" s="116"/>
      <c r="AA41" s="116"/>
      <c r="AB41" s="116"/>
      <c r="AC41" s="116"/>
      <c r="AD41" s="85">
        <f t="shared" si="14"/>
        <v>0</v>
      </c>
      <c r="AE41" s="6" t="str">
        <f t="shared" si="24"/>
        <v>No</v>
      </c>
      <c r="AF41" s="227" t="str">
        <f t="shared" si="12"/>
        <v>No</v>
      </c>
      <c r="AG41" s="27"/>
      <c r="AH41" s="27"/>
      <c r="AI41" s="27">
        <v>0</v>
      </c>
      <c r="AJ41" s="27">
        <v>0</v>
      </c>
      <c r="AK41" s="27">
        <v>4</v>
      </c>
      <c r="AL41" s="27">
        <v>0</v>
      </c>
      <c r="AM41" s="27"/>
      <c r="AN41" s="27"/>
      <c r="AO41" s="27"/>
      <c r="AP41" s="27"/>
      <c r="AQ41" s="27"/>
    </row>
    <row r="42" spans="1:43" s="1" customFormat="1" ht="57" customHeight="1">
      <c r="A42" s="27"/>
      <c r="B42" s="35"/>
      <c r="C42" s="190" t="s">
        <v>87</v>
      </c>
      <c r="D42" s="316"/>
      <c r="E42" s="190">
        <v>4</v>
      </c>
      <c r="F42" s="190">
        <f t="shared" si="25"/>
        <v>0</v>
      </c>
      <c r="G42" s="387">
        <f t="shared" ref="G42:G43" si="77">V42*Q42</f>
        <v>0</v>
      </c>
      <c r="H42" s="53">
        <f t="shared" ref="H42:H43" si="78">W42*Q42</f>
        <v>0</v>
      </c>
      <c r="I42" s="53">
        <f t="shared" ref="I42:I43" si="79">X42*Q42</f>
        <v>0</v>
      </c>
      <c r="J42" s="53">
        <f t="shared" ref="J42:J43" si="80">Y42*Q42</f>
        <v>0</v>
      </c>
      <c r="K42" s="53">
        <f t="shared" si="65"/>
        <v>0</v>
      </c>
      <c r="L42" s="53">
        <f t="shared" si="66"/>
        <v>0</v>
      </c>
      <c r="M42" s="53">
        <f t="shared" si="67"/>
        <v>0</v>
      </c>
      <c r="N42" s="53">
        <f t="shared" si="68"/>
        <v>0</v>
      </c>
      <c r="O42" s="190" t="s">
        <v>46</v>
      </c>
      <c r="P42" s="190" t="s">
        <v>21</v>
      </c>
      <c r="Q42" s="190">
        <v>3</v>
      </c>
      <c r="R42" s="190" t="s">
        <v>6</v>
      </c>
      <c r="S42" s="190">
        <v>15</v>
      </c>
      <c r="T42" s="192">
        <f t="shared" si="11"/>
        <v>107.5</v>
      </c>
      <c r="U42" s="192">
        <v>135.24</v>
      </c>
      <c r="V42" s="193"/>
      <c r="W42" s="193"/>
      <c r="X42" s="193"/>
      <c r="Y42" s="193"/>
      <c r="Z42" s="193"/>
      <c r="AA42" s="193"/>
      <c r="AB42" s="193"/>
      <c r="AC42" s="193"/>
      <c r="AD42" s="195">
        <f t="shared" si="14"/>
        <v>0</v>
      </c>
      <c r="AE42" s="196" t="str">
        <f t="shared" si="24"/>
        <v>No</v>
      </c>
      <c r="AF42" s="226" t="str">
        <f t="shared" si="12"/>
        <v>No</v>
      </c>
      <c r="AG42" s="27"/>
      <c r="AH42" s="27"/>
      <c r="AI42" s="27">
        <v>0</v>
      </c>
      <c r="AJ42" s="27">
        <v>0</v>
      </c>
      <c r="AK42" s="27">
        <v>9</v>
      </c>
      <c r="AL42" s="27">
        <v>0</v>
      </c>
      <c r="AM42" s="27"/>
      <c r="AN42" s="27"/>
      <c r="AO42" s="27"/>
      <c r="AP42" s="27"/>
      <c r="AQ42" s="27"/>
    </row>
    <row r="43" spans="1:43" s="1" customFormat="1" ht="57" customHeight="1" thickBot="1">
      <c r="A43" s="27"/>
      <c r="B43" s="36"/>
      <c r="C43" s="8" t="s">
        <v>88</v>
      </c>
      <c r="D43" s="429"/>
      <c r="E43" s="8">
        <v>15</v>
      </c>
      <c r="F43" s="8">
        <f t="shared" si="25"/>
        <v>0</v>
      </c>
      <c r="G43" s="414">
        <f t="shared" si="77"/>
        <v>0</v>
      </c>
      <c r="H43" s="415">
        <f t="shared" si="78"/>
        <v>0</v>
      </c>
      <c r="I43" s="415">
        <f t="shared" si="79"/>
        <v>0</v>
      </c>
      <c r="J43" s="415">
        <f t="shared" si="80"/>
        <v>0</v>
      </c>
      <c r="K43" s="415">
        <f t="shared" si="65"/>
        <v>0</v>
      </c>
      <c r="L43" s="415">
        <f t="shared" si="66"/>
        <v>0</v>
      </c>
      <c r="M43" s="415">
        <f t="shared" si="67"/>
        <v>0</v>
      </c>
      <c r="N43" s="415">
        <f t="shared" si="68"/>
        <v>0</v>
      </c>
      <c r="O43" s="8" t="s">
        <v>46</v>
      </c>
      <c r="P43" s="8" t="s">
        <v>21</v>
      </c>
      <c r="Q43" s="8">
        <v>8</v>
      </c>
      <c r="R43" s="8" t="s">
        <v>6</v>
      </c>
      <c r="S43" s="2">
        <v>15</v>
      </c>
      <c r="T43" s="17">
        <v>418.03</v>
      </c>
      <c r="U43" s="19">
        <v>418.03</v>
      </c>
      <c r="V43" s="120"/>
      <c r="W43" s="120"/>
      <c r="X43" s="120"/>
      <c r="Y43" s="120"/>
      <c r="Z43" s="120"/>
      <c r="AA43" s="120"/>
      <c r="AB43" s="120"/>
      <c r="AC43" s="120"/>
      <c r="AD43" s="87">
        <f t="shared" si="14"/>
        <v>0</v>
      </c>
      <c r="AE43" s="9" t="str">
        <f t="shared" si="24"/>
        <v>No</v>
      </c>
      <c r="AF43" s="235" t="str">
        <f t="shared" si="12"/>
        <v>No</v>
      </c>
      <c r="AG43" s="27"/>
      <c r="AH43" s="27"/>
      <c r="AI43" s="27">
        <v>0</v>
      </c>
      <c r="AJ43" s="27">
        <v>0</v>
      </c>
      <c r="AK43" s="27">
        <v>26</v>
      </c>
      <c r="AL43" s="27">
        <v>0</v>
      </c>
      <c r="AM43" s="27"/>
      <c r="AN43" s="27"/>
      <c r="AO43" s="27"/>
      <c r="AP43" s="27"/>
      <c r="AQ43" s="27"/>
    </row>
    <row r="44" spans="1:43" ht="31" customHeight="1" thickBot="1">
      <c r="B44" s="11"/>
      <c r="C44" s="12"/>
      <c r="D44" s="124"/>
      <c r="E44" s="344"/>
      <c r="F44" s="337">
        <f t="shared" ref="F44:F45" si="81">SUM(V44:AC44)*E44</f>
        <v>0</v>
      </c>
      <c r="G44" s="127"/>
      <c r="H44" s="128"/>
      <c r="I44" s="129"/>
      <c r="J44" s="130"/>
      <c r="K44" s="68">
        <f t="shared" ref="K44:K45" si="82">Z44*Q44</f>
        <v>0</v>
      </c>
      <c r="L44" s="326">
        <f t="shared" ref="L44:L45" si="83">AA44*Q44</f>
        <v>0</v>
      </c>
      <c r="M44" s="331">
        <f t="shared" ref="M44:M45" si="84">AB44*Q44</f>
        <v>0</v>
      </c>
      <c r="N44" s="250">
        <f t="shared" ref="N44:N45" si="85">AC44*Q44</f>
        <v>0</v>
      </c>
      <c r="O44" s="12"/>
      <c r="P44" s="12"/>
      <c r="Q44" s="11"/>
      <c r="R44" s="132"/>
      <c r="S44" s="20"/>
      <c r="T44" s="17">
        <f t="shared" ref="T44:T45" si="86">20+E44*17+(Q44*1.5)+S44</f>
        <v>20</v>
      </c>
      <c r="U44" s="132" t="s">
        <v>382</v>
      </c>
      <c r="V44" s="12"/>
      <c r="W44" s="12"/>
      <c r="X44" s="12"/>
      <c r="Y44" s="12"/>
      <c r="Z44" s="12"/>
      <c r="AA44" s="12"/>
      <c r="AB44" s="12"/>
      <c r="AC44" s="12"/>
      <c r="AD44" s="347"/>
      <c r="AE44" s="91" t="str">
        <f t="shared" ref="AE44:AE45" si="87">IF(D44="New","Yes","No")</f>
        <v>No</v>
      </c>
      <c r="AF44" s="101" t="str">
        <f t="shared" ref="AF44:AF45" si="88">IF(SUM(V44:AC44)&gt;0,"Yes","No")</f>
        <v>No</v>
      </c>
      <c r="AI44" s="27">
        <f>Q44</f>
        <v>0</v>
      </c>
      <c r="AJ44" s="27">
        <f>Q44</f>
        <v>0</v>
      </c>
    </row>
    <row r="45" spans="1:43" s="1" customFormat="1" ht="57" customHeight="1" thickBot="1">
      <c r="A45" s="27"/>
      <c r="B45" s="145"/>
      <c r="C45" s="72" t="s">
        <v>443</v>
      </c>
      <c r="D45" s="205" t="s">
        <v>305</v>
      </c>
      <c r="E45" s="345">
        <v>0.8</v>
      </c>
      <c r="F45" s="339">
        <f t="shared" si="81"/>
        <v>0</v>
      </c>
      <c r="G45" s="127">
        <f t="shared" ref="G45" si="89">V45*Q45</f>
        <v>0</v>
      </c>
      <c r="H45" s="128">
        <f t="shared" ref="H45" si="90">W45*Q45</f>
        <v>0</v>
      </c>
      <c r="I45" s="129">
        <f t="shared" ref="I45" si="91">X45*Q45</f>
        <v>0</v>
      </c>
      <c r="J45" s="130">
        <f t="shared" ref="J45" si="92">Y45*Q45</f>
        <v>0</v>
      </c>
      <c r="K45" s="131">
        <f t="shared" si="82"/>
        <v>0</v>
      </c>
      <c r="L45" s="327">
        <f t="shared" si="83"/>
        <v>0</v>
      </c>
      <c r="M45" s="322">
        <f t="shared" si="84"/>
        <v>0</v>
      </c>
      <c r="N45" s="250">
        <f t="shared" si="85"/>
        <v>0</v>
      </c>
      <c r="O45" s="72" t="s">
        <v>22</v>
      </c>
      <c r="P45" s="72" t="s">
        <v>26</v>
      </c>
      <c r="Q45" s="72">
        <v>1</v>
      </c>
      <c r="R45" s="72" t="s">
        <v>95</v>
      </c>
      <c r="S45" s="10">
        <v>5</v>
      </c>
      <c r="T45" s="19">
        <f t="shared" si="86"/>
        <v>40.1</v>
      </c>
      <c r="U45" s="206">
        <v>40.1</v>
      </c>
      <c r="V45" s="155"/>
      <c r="W45" s="155"/>
      <c r="X45" s="155"/>
      <c r="Y45" s="155"/>
      <c r="Z45" s="155"/>
      <c r="AA45" s="155"/>
      <c r="AB45" s="155"/>
      <c r="AC45" s="155"/>
      <c r="AD45" s="449">
        <f t="shared" ref="AD45" si="93">U45*V45+U45*W45+U45*X45+U45*Y45+U45*Z45+U45*AA45+U45*AB45+U45*AC45</f>
        <v>0</v>
      </c>
      <c r="AE45" s="92" t="str">
        <f t="shared" si="87"/>
        <v>Yes</v>
      </c>
      <c r="AF45" s="241" t="str">
        <f t="shared" si="88"/>
        <v>No</v>
      </c>
      <c r="AG45" s="27"/>
      <c r="AH45" s="27"/>
      <c r="AI45" s="27">
        <v>0</v>
      </c>
      <c r="AJ45" s="27">
        <v>0</v>
      </c>
      <c r="AK45" s="27">
        <v>1</v>
      </c>
      <c r="AL45" s="27">
        <v>1</v>
      </c>
      <c r="AM45" s="27"/>
      <c r="AN45" s="27"/>
      <c r="AO45" s="27"/>
      <c r="AP45" s="27"/>
      <c r="AQ45" s="27"/>
    </row>
    <row r="46" spans="1:43" ht="31" customHeight="1" thickBot="1">
      <c r="B46" s="11"/>
      <c r="C46" s="12"/>
      <c r="D46" s="124"/>
      <c r="E46" s="344"/>
      <c r="F46" s="338"/>
      <c r="G46" s="127"/>
      <c r="H46" s="128"/>
      <c r="I46" s="129"/>
      <c r="J46" s="130"/>
      <c r="K46" s="131"/>
      <c r="L46" s="327"/>
      <c r="M46" s="322"/>
      <c r="N46" s="250"/>
      <c r="O46" s="12"/>
      <c r="P46" s="12"/>
      <c r="Q46" s="11"/>
      <c r="R46" s="132"/>
      <c r="S46" s="20"/>
      <c r="T46" s="17">
        <f t="shared" si="11"/>
        <v>20</v>
      </c>
      <c r="U46" s="132" t="s">
        <v>240</v>
      </c>
      <c r="V46" s="12"/>
      <c r="W46" s="12"/>
      <c r="X46" s="12"/>
      <c r="Y46" s="12"/>
      <c r="Z46" s="12"/>
      <c r="AA46" s="12"/>
      <c r="AB46" s="12"/>
      <c r="AC46" s="12"/>
      <c r="AD46" s="12"/>
      <c r="AE46" s="91" t="s">
        <v>38</v>
      </c>
      <c r="AF46" s="101" t="str">
        <f t="shared" si="12"/>
        <v>No</v>
      </c>
    </row>
    <row r="47" spans="1:43" s="1" customFormat="1" ht="57" customHeight="1">
      <c r="A47" s="27"/>
      <c r="B47" s="34"/>
      <c r="C47" s="4" t="s">
        <v>245</v>
      </c>
      <c r="D47" s="191"/>
      <c r="E47" s="343">
        <v>2.4</v>
      </c>
      <c r="F47" s="337">
        <f>SUM(V47:AC47)*E47</f>
        <v>0</v>
      </c>
      <c r="G47" s="48">
        <f t="shared" ref="G47:G61" si="94">V47*Q47</f>
        <v>0</v>
      </c>
      <c r="H47" s="53">
        <f t="shared" ref="H47:H61" si="95">W47*Q47</f>
        <v>0</v>
      </c>
      <c r="I47" s="58">
        <f t="shared" ref="I47:I61" si="96">X47*Q47</f>
        <v>0</v>
      </c>
      <c r="J47" s="63">
        <f t="shared" ref="J47:J61" si="97">Y47*Q47</f>
        <v>0</v>
      </c>
      <c r="K47" s="68">
        <f>Z47*Q47</f>
        <v>0</v>
      </c>
      <c r="L47" s="326">
        <f>AA47*Q47</f>
        <v>0</v>
      </c>
      <c r="M47" s="331">
        <f>AB47*Q47</f>
        <v>0</v>
      </c>
      <c r="N47" s="256">
        <f>AC47*Q47</f>
        <v>0</v>
      </c>
      <c r="O47" s="258" t="s">
        <v>364</v>
      </c>
      <c r="P47" s="4" t="s">
        <v>5</v>
      </c>
      <c r="Q47" s="4">
        <v>1</v>
      </c>
      <c r="R47" s="4" t="s">
        <v>6</v>
      </c>
      <c r="S47" s="5">
        <v>15</v>
      </c>
      <c r="T47" s="17">
        <f t="shared" si="11"/>
        <v>77.3</v>
      </c>
      <c r="U47" s="192">
        <v>98.36</v>
      </c>
      <c r="V47" s="115"/>
      <c r="W47" s="115"/>
      <c r="X47" s="115"/>
      <c r="Y47" s="115"/>
      <c r="Z47" s="115"/>
      <c r="AA47" s="115"/>
      <c r="AB47" s="115"/>
      <c r="AC47" s="115"/>
      <c r="AD47" s="84">
        <f t="shared" si="14"/>
        <v>0</v>
      </c>
      <c r="AE47" s="7" t="str">
        <f t="shared" ref="AE47:AE53" si="98">IF(D47="New","Yes","No")</f>
        <v>No</v>
      </c>
      <c r="AF47" s="237" t="str">
        <f t="shared" si="12"/>
        <v>No</v>
      </c>
      <c r="AG47" s="27"/>
      <c r="AH47" s="27"/>
      <c r="AI47" s="27"/>
      <c r="AJ47" s="27">
        <f t="shared" ref="AJ47:AJ54" si="99">Q47</f>
        <v>1</v>
      </c>
      <c r="AK47" s="27">
        <v>4</v>
      </c>
      <c r="AL47" s="27">
        <v>0</v>
      </c>
      <c r="AM47" s="27"/>
      <c r="AN47" s="27"/>
      <c r="AO47" s="27"/>
      <c r="AP47" s="27"/>
      <c r="AQ47" s="27"/>
    </row>
    <row r="48" spans="1:43" s="27" customFormat="1" ht="57" customHeight="1">
      <c r="B48" s="83"/>
      <c r="C48" s="2" t="s">
        <v>246</v>
      </c>
      <c r="D48" s="25"/>
      <c r="E48" s="343">
        <v>2.2999999999999998</v>
      </c>
      <c r="F48" s="337">
        <f t="shared" ref="F48:F85" si="100">SUM(V48:AC48)*E48</f>
        <v>0</v>
      </c>
      <c r="G48" s="48">
        <f t="shared" si="94"/>
        <v>0</v>
      </c>
      <c r="H48" s="53">
        <f t="shared" si="95"/>
        <v>0</v>
      </c>
      <c r="I48" s="58">
        <f t="shared" si="96"/>
        <v>0</v>
      </c>
      <c r="J48" s="63">
        <f t="shared" si="97"/>
        <v>0</v>
      </c>
      <c r="K48" s="68">
        <f t="shared" ref="K48:K85" si="101">Z48*Q48</f>
        <v>0</v>
      </c>
      <c r="L48" s="326">
        <f t="shared" ref="L48:L85" si="102">AA48*Q48</f>
        <v>0</v>
      </c>
      <c r="M48" s="331">
        <f t="shared" ref="M48:M85" si="103">AB48*Q48</f>
        <v>0</v>
      </c>
      <c r="N48" s="256">
        <f t="shared" ref="N48:N85" si="104">AC48*Q48</f>
        <v>0</v>
      </c>
      <c r="O48" s="246" t="s">
        <v>365</v>
      </c>
      <c r="P48" s="2" t="s">
        <v>5</v>
      </c>
      <c r="Q48" s="2">
        <v>1</v>
      </c>
      <c r="R48" s="2" t="s">
        <v>6</v>
      </c>
      <c r="S48" s="5">
        <v>15</v>
      </c>
      <c r="T48" s="17">
        <f t="shared" si="11"/>
        <v>75.599999999999994</v>
      </c>
      <c r="U48" s="17">
        <v>94.26</v>
      </c>
      <c r="V48" s="116"/>
      <c r="W48" s="116"/>
      <c r="X48" s="116"/>
      <c r="Y48" s="116"/>
      <c r="Z48" s="116"/>
      <c r="AA48" s="116"/>
      <c r="AB48" s="116"/>
      <c r="AC48" s="116"/>
      <c r="AD48" s="85">
        <f t="shared" si="14"/>
        <v>0</v>
      </c>
      <c r="AE48" s="6" t="str">
        <f t="shared" si="98"/>
        <v>No</v>
      </c>
      <c r="AF48" s="227" t="str">
        <f t="shared" si="12"/>
        <v>No</v>
      </c>
      <c r="AJ48" s="27">
        <f t="shared" si="99"/>
        <v>1</v>
      </c>
      <c r="AK48" s="27">
        <v>4</v>
      </c>
      <c r="AL48" s="27">
        <v>0</v>
      </c>
    </row>
    <row r="49" spans="1:43" s="1" customFormat="1" ht="57" customHeight="1">
      <c r="A49" s="27"/>
      <c r="B49" s="35"/>
      <c r="C49" s="5" t="s">
        <v>247</v>
      </c>
      <c r="D49" s="191"/>
      <c r="E49" s="343">
        <v>1.5</v>
      </c>
      <c r="F49" s="337">
        <f t="shared" si="100"/>
        <v>0</v>
      </c>
      <c r="G49" s="48">
        <f t="shared" si="94"/>
        <v>0</v>
      </c>
      <c r="H49" s="53">
        <f t="shared" si="95"/>
        <v>0</v>
      </c>
      <c r="I49" s="58">
        <f t="shared" si="96"/>
        <v>0</v>
      </c>
      <c r="J49" s="63">
        <f t="shared" si="97"/>
        <v>0</v>
      </c>
      <c r="K49" s="68">
        <f t="shared" si="101"/>
        <v>0</v>
      </c>
      <c r="L49" s="326">
        <f t="shared" si="102"/>
        <v>0</v>
      </c>
      <c r="M49" s="331">
        <f t="shared" si="103"/>
        <v>0</v>
      </c>
      <c r="N49" s="256">
        <f t="shared" si="104"/>
        <v>0</v>
      </c>
      <c r="O49" s="259" t="s">
        <v>366</v>
      </c>
      <c r="P49" s="5" t="s">
        <v>5</v>
      </c>
      <c r="Q49" s="5">
        <v>1</v>
      </c>
      <c r="R49" s="5" t="s">
        <v>6</v>
      </c>
      <c r="S49" s="5">
        <v>15</v>
      </c>
      <c r="T49" s="17">
        <f t="shared" si="11"/>
        <v>62</v>
      </c>
      <c r="U49" s="192">
        <v>86.064999999999998</v>
      </c>
      <c r="V49" s="117"/>
      <c r="W49" s="117"/>
      <c r="X49" s="117"/>
      <c r="Y49" s="117"/>
      <c r="Z49" s="117"/>
      <c r="AA49" s="117"/>
      <c r="AB49" s="117"/>
      <c r="AC49" s="117"/>
      <c r="AD49" s="86">
        <f t="shared" si="14"/>
        <v>0</v>
      </c>
      <c r="AE49" s="7" t="str">
        <f t="shared" si="98"/>
        <v>No</v>
      </c>
      <c r="AF49" s="234" t="str">
        <f t="shared" si="12"/>
        <v>No</v>
      </c>
      <c r="AG49" s="27"/>
      <c r="AH49" s="27"/>
      <c r="AI49" s="27"/>
      <c r="AJ49" s="27">
        <f t="shared" si="99"/>
        <v>1</v>
      </c>
      <c r="AK49" s="27">
        <v>4</v>
      </c>
      <c r="AL49" s="27">
        <v>0</v>
      </c>
      <c r="AM49" s="351"/>
      <c r="AN49" s="27"/>
      <c r="AO49" s="27"/>
      <c r="AP49" s="27"/>
      <c r="AQ49" s="27"/>
    </row>
    <row r="50" spans="1:43" s="1" customFormat="1" ht="57" customHeight="1">
      <c r="A50" s="27"/>
      <c r="B50" s="35"/>
      <c r="C50" s="2" t="s">
        <v>248</v>
      </c>
      <c r="D50" s="25"/>
      <c r="E50" s="343">
        <v>1.4</v>
      </c>
      <c r="F50" s="337">
        <f t="shared" si="100"/>
        <v>0</v>
      </c>
      <c r="G50" s="48">
        <f t="shared" si="94"/>
        <v>0</v>
      </c>
      <c r="H50" s="53">
        <f t="shared" si="95"/>
        <v>0</v>
      </c>
      <c r="I50" s="58">
        <f t="shared" si="96"/>
        <v>0</v>
      </c>
      <c r="J50" s="63">
        <f t="shared" si="97"/>
        <v>0</v>
      </c>
      <c r="K50" s="68">
        <f t="shared" si="101"/>
        <v>0</v>
      </c>
      <c r="L50" s="326">
        <f t="shared" si="102"/>
        <v>0</v>
      </c>
      <c r="M50" s="331">
        <f t="shared" si="103"/>
        <v>0</v>
      </c>
      <c r="N50" s="256">
        <f t="shared" si="104"/>
        <v>0</v>
      </c>
      <c r="O50" s="246" t="s">
        <v>367</v>
      </c>
      <c r="P50" s="2" t="s">
        <v>5</v>
      </c>
      <c r="Q50" s="2">
        <v>1</v>
      </c>
      <c r="R50" s="2" t="s">
        <v>6</v>
      </c>
      <c r="S50" s="5">
        <v>15</v>
      </c>
      <c r="T50" s="17">
        <f t="shared" si="11"/>
        <v>60.3</v>
      </c>
      <c r="U50" s="17">
        <v>81.97</v>
      </c>
      <c r="V50" s="116"/>
      <c r="W50" s="116"/>
      <c r="X50" s="116"/>
      <c r="Y50" s="116"/>
      <c r="Z50" s="116"/>
      <c r="AA50" s="116"/>
      <c r="AB50" s="116"/>
      <c r="AC50" s="116"/>
      <c r="AD50" s="85">
        <f t="shared" si="14"/>
        <v>0</v>
      </c>
      <c r="AE50" s="6" t="str">
        <f t="shared" si="98"/>
        <v>No</v>
      </c>
      <c r="AF50" s="227" t="str">
        <f t="shared" si="12"/>
        <v>No</v>
      </c>
      <c r="AG50" s="27"/>
      <c r="AH50" s="27"/>
      <c r="AI50" s="27"/>
      <c r="AJ50" s="27">
        <f t="shared" si="99"/>
        <v>1</v>
      </c>
      <c r="AK50" s="27">
        <v>5</v>
      </c>
      <c r="AL50" s="27">
        <v>0</v>
      </c>
      <c r="AM50" s="27"/>
      <c r="AN50" s="27"/>
      <c r="AO50" s="27"/>
      <c r="AP50" s="27"/>
      <c r="AQ50" s="27"/>
    </row>
    <row r="51" spans="1:43" s="1" customFormat="1" ht="57" customHeight="1">
      <c r="A51" s="27"/>
      <c r="B51" s="35"/>
      <c r="C51" s="5" t="s">
        <v>249</v>
      </c>
      <c r="D51" s="191"/>
      <c r="E51" s="343">
        <v>1.2</v>
      </c>
      <c r="F51" s="337">
        <f t="shared" si="100"/>
        <v>0</v>
      </c>
      <c r="G51" s="48">
        <f t="shared" si="94"/>
        <v>0</v>
      </c>
      <c r="H51" s="53">
        <f t="shared" si="95"/>
        <v>0</v>
      </c>
      <c r="I51" s="58">
        <f t="shared" si="96"/>
        <v>0</v>
      </c>
      <c r="J51" s="63">
        <f t="shared" si="97"/>
        <v>0</v>
      </c>
      <c r="K51" s="68">
        <f t="shared" si="101"/>
        <v>0</v>
      </c>
      <c r="L51" s="326">
        <f t="shared" si="102"/>
        <v>0</v>
      </c>
      <c r="M51" s="331">
        <f t="shared" si="103"/>
        <v>0</v>
      </c>
      <c r="N51" s="256">
        <f t="shared" si="104"/>
        <v>0</v>
      </c>
      <c r="O51" s="259" t="s">
        <v>368</v>
      </c>
      <c r="P51" s="5" t="s">
        <v>5</v>
      </c>
      <c r="Q51" s="5">
        <v>1</v>
      </c>
      <c r="R51" s="5" t="s">
        <v>6</v>
      </c>
      <c r="S51" s="5">
        <v>15</v>
      </c>
      <c r="T51" s="17">
        <f t="shared" si="11"/>
        <v>56.9</v>
      </c>
      <c r="U51" s="18">
        <v>77.87</v>
      </c>
      <c r="V51" s="117"/>
      <c r="W51" s="117"/>
      <c r="X51" s="117"/>
      <c r="Y51" s="117"/>
      <c r="Z51" s="117"/>
      <c r="AA51" s="117"/>
      <c r="AB51" s="117"/>
      <c r="AC51" s="117"/>
      <c r="AD51" s="86">
        <f t="shared" si="14"/>
        <v>0</v>
      </c>
      <c r="AE51" s="7" t="str">
        <f t="shared" si="98"/>
        <v>No</v>
      </c>
      <c r="AF51" s="234" t="str">
        <f t="shared" si="12"/>
        <v>No</v>
      </c>
      <c r="AG51" s="27"/>
      <c r="AH51" s="27"/>
      <c r="AI51" s="27"/>
      <c r="AJ51" s="27">
        <f t="shared" si="99"/>
        <v>1</v>
      </c>
      <c r="AK51" s="27">
        <v>5</v>
      </c>
      <c r="AL51" s="27">
        <v>0</v>
      </c>
      <c r="AM51" s="27"/>
      <c r="AN51" s="27"/>
      <c r="AO51" s="27"/>
      <c r="AP51" s="27"/>
      <c r="AQ51" s="27"/>
    </row>
    <row r="52" spans="1:43" s="1" customFormat="1" ht="57" customHeight="1">
      <c r="A52" s="27"/>
      <c r="B52" s="35"/>
      <c r="C52" s="2" t="s">
        <v>250</v>
      </c>
      <c r="D52" s="25"/>
      <c r="E52" s="343">
        <v>0.9</v>
      </c>
      <c r="F52" s="337">
        <f t="shared" si="100"/>
        <v>0</v>
      </c>
      <c r="G52" s="48">
        <f t="shared" si="94"/>
        <v>0</v>
      </c>
      <c r="H52" s="53">
        <f t="shared" si="95"/>
        <v>0</v>
      </c>
      <c r="I52" s="58">
        <f t="shared" si="96"/>
        <v>0</v>
      </c>
      <c r="J52" s="63">
        <f t="shared" si="97"/>
        <v>0</v>
      </c>
      <c r="K52" s="68">
        <f t="shared" si="101"/>
        <v>0</v>
      </c>
      <c r="L52" s="326">
        <f t="shared" si="102"/>
        <v>0</v>
      </c>
      <c r="M52" s="331">
        <f t="shared" si="103"/>
        <v>0</v>
      </c>
      <c r="N52" s="256">
        <f t="shared" si="104"/>
        <v>0</v>
      </c>
      <c r="O52" s="246" t="s">
        <v>369</v>
      </c>
      <c r="P52" s="2" t="s">
        <v>5</v>
      </c>
      <c r="Q52" s="2">
        <v>1</v>
      </c>
      <c r="R52" s="2" t="s">
        <v>6</v>
      </c>
      <c r="S52" s="5">
        <v>15</v>
      </c>
      <c r="T52" s="17">
        <f t="shared" si="11"/>
        <v>51.8</v>
      </c>
      <c r="U52" s="17">
        <v>73.77</v>
      </c>
      <c r="V52" s="116"/>
      <c r="W52" s="116"/>
      <c r="X52" s="116"/>
      <c r="Y52" s="116"/>
      <c r="Z52" s="116"/>
      <c r="AA52" s="116"/>
      <c r="AB52" s="116"/>
      <c r="AC52" s="116"/>
      <c r="AD52" s="85">
        <f t="shared" si="14"/>
        <v>0</v>
      </c>
      <c r="AE52" s="6" t="str">
        <f t="shared" si="98"/>
        <v>No</v>
      </c>
      <c r="AF52" s="227" t="str">
        <f t="shared" si="12"/>
        <v>No</v>
      </c>
      <c r="AG52" s="27"/>
      <c r="AH52" s="27"/>
      <c r="AI52" s="27"/>
      <c r="AJ52" s="27">
        <f t="shared" si="99"/>
        <v>1</v>
      </c>
      <c r="AK52" s="27">
        <v>6</v>
      </c>
      <c r="AL52" s="27">
        <v>0</v>
      </c>
      <c r="AM52" s="27"/>
      <c r="AN52" s="27"/>
      <c r="AO52" s="27"/>
      <c r="AP52" s="27"/>
      <c r="AQ52" s="27"/>
    </row>
    <row r="53" spans="1:43" s="1" customFormat="1" ht="57" customHeight="1" thickBot="1">
      <c r="A53" s="27"/>
      <c r="B53" s="36"/>
      <c r="C53" s="10" t="s">
        <v>251</v>
      </c>
      <c r="D53" s="205"/>
      <c r="E53" s="345">
        <v>1.3</v>
      </c>
      <c r="F53" s="337">
        <f t="shared" si="100"/>
        <v>0</v>
      </c>
      <c r="G53" s="127">
        <f t="shared" ref="G53:G56" si="105">V53*Q53</f>
        <v>0</v>
      </c>
      <c r="H53" s="128">
        <f t="shared" ref="H53:H56" si="106">W53*Q53</f>
        <v>0</v>
      </c>
      <c r="I53" s="129">
        <f t="shared" ref="I53:I56" si="107">X53*Q53</f>
        <v>0</v>
      </c>
      <c r="J53" s="130">
        <f t="shared" ref="J53:J56" si="108">Y53*Q53</f>
        <v>0</v>
      </c>
      <c r="K53" s="68">
        <f t="shared" si="101"/>
        <v>0</v>
      </c>
      <c r="L53" s="326">
        <f t="shared" si="102"/>
        <v>0</v>
      </c>
      <c r="M53" s="331">
        <f t="shared" si="103"/>
        <v>0</v>
      </c>
      <c r="N53" s="250">
        <f t="shared" si="104"/>
        <v>0</v>
      </c>
      <c r="O53" s="260" t="s">
        <v>370</v>
      </c>
      <c r="P53" s="10" t="s">
        <v>5</v>
      </c>
      <c r="Q53" s="10">
        <v>1</v>
      </c>
      <c r="R53" s="10" t="s">
        <v>6</v>
      </c>
      <c r="S53" s="5">
        <v>15</v>
      </c>
      <c r="T53" s="17">
        <f t="shared" si="11"/>
        <v>58.6</v>
      </c>
      <c r="U53" s="206">
        <v>86.064999999999998</v>
      </c>
      <c r="V53" s="118"/>
      <c r="W53" s="118"/>
      <c r="X53" s="118"/>
      <c r="Y53" s="118"/>
      <c r="Z53" s="118"/>
      <c r="AA53" s="118"/>
      <c r="AB53" s="118"/>
      <c r="AC53" s="118"/>
      <c r="AD53" s="88">
        <f t="shared" si="14"/>
        <v>0</v>
      </c>
      <c r="AE53" s="92" t="str">
        <f t="shared" si="98"/>
        <v>No</v>
      </c>
      <c r="AF53" s="236" t="str">
        <f t="shared" si="12"/>
        <v>No</v>
      </c>
      <c r="AG53" s="27"/>
      <c r="AH53" s="27"/>
      <c r="AI53" s="27"/>
      <c r="AJ53" s="27">
        <f t="shared" si="99"/>
        <v>1</v>
      </c>
      <c r="AK53" s="27">
        <v>4</v>
      </c>
      <c r="AL53" s="27">
        <v>0</v>
      </c>
      <c r="AM53" s="27"/>
      <c r="AN53" s="27"/>
      <c r="AO53" s="27"/>
      <c r="AP53" s="27"/>
      <c r="AQ53" s="27"/>
    </row>
    <row r="54" spans="1:43" ht="31" customHeight="1" thickBot="1">
      <c r="B54" s="11"/>
      <c r="C54" s="12"/>
      <c r="D54" s="124"/>
      <c r="E54" s="344"/>
      <c r="F54" s="337">
        <f t="shared" si="100"/>
        <v>0</v>
      </c>
      <c r="G54" s="127"/>
      <c r="H54" s="128"/>
      <c r="I54" s="129"/>
      <c r="J54" s="130"/>
      <c r="K54" s="68">
        <f t="shared" si="101"/>
        <v>0</v>
      </c>
      <c r="L54" s="326">
        <f t="shared" si="102"/>
        <v>0</v>
      </c>
      <c r="M54" s="331">
        <f t="shared" si="103"/>
        <v>0</v>
      </c>
      <c r="N54" s="250">
        <f t="shared" si="104"/>
        <v>0</v>
      </c>
      <c r="O54" s="12"/>
      <c r="P54" s="12"/>
      <c r="Q54" s="11"/>
      <c r="R54" s="132"/>
      <c r="S54" s="20"/>
      <c r="T54" s="17">
        <f t="shared" si="11"/>
        <v>20</v>
      </c>
      <c r="U54" s="132" t="s">
        <v>263</v>
      </c>
      <c r="V54" s="12"/>
      <c r="W54" s="12"/>
      <c r="X54" s="12"/>
      <c r="Y54" s="12"/>
      <c r="Z54" s="12"/>
      <c r="AA54" s="12"/>
      <c r="AB54" s="12"/>
      <c r="AC54" s="12"/>
      <c r="AD54" s="347"/>
      <c r="AE54" s="91" t="s">
        <v>38</v>
      </c>
      <c r="AF54" s="101" t="str">
        <f t="shared" si="12"/>
        <v>No</v>
      </c>
      <c r="AI54" s="27">
        <f t="shared" ref="AI54:AI60" si="109">Q54</f>
        <v>0</v>
      </c>
      <c r="AJ54" s="27">
        <f t="shared" si="99"/>
        <v>0</v>
      </c>
      <c r="AM54" s="27"/>
    </row>
    <row r="55" spans="1:43" s="1" customFormat="1" ht="57" customHeight="1">
      <c r="A55" s="27"/>
      <c r="B55" s="35"/>
      <c r="C55" s="2" t="s">
        <v>252</v>
      </c>
      <c r="D55" s="25"/>
      <c r="E55" s="343">
        <v>1.7</v>
      </c>
      <c r="F55" s="337">
        <f t="shared" si="100"/>
        <v>0</v>
      </c>
      <c r="G55" s="48">
        <f t="shared" si="105"/>
        <v>0</v>
      </c>
      <c r="H55" s="53">
        <f t="shared" si="106"/>
        <v>0</v>
      </c>
      <c r="I55" s="58">
        <f t="shared" si="107"/>
        <v>0</v>
      </c>
      <c r="J55" s="63">
        <f t="shared" si="108"/>
        <v>0</v>
      </c>
      <c r="K55" s="68">
        <f t="shared" si="101"/>
        <v>0</v>
      </c>
      <c r="L55" s="326">
        <f t="shared" si="102"/>
        <v>0</v>
      </c>
      <c r="M55" s="331">
        <f t="shared" si="103"/>
        <v>0</v>
      </c>
      <c r="N55" s="256">
        <f t="shared" si="104"/>
        <v>0</v>
      </c>
      <c r="O55" s="154" t="s">
        <v>4</v>
      </c>
      <c r="P55" s="2" t="s">
        <v>26</v>
      </c>
      <c r="Q55" s="2">
        <v>1</v>
      </c>
      <c r="R55" s="2" t="s">
        <v>95</v>
      </c>
      <c r="S55" s="2">
        <v>10</v>
      </c>
      <c r="T55" s="17">
        <f t="shared" si="11"/>
        <v>60.4</v>
      </c>
      <c r="U55" s="17">
        <v>69.67</v>
      </c>
      <c r="V55" s="119"/>
      <c r="W55" s="119"/>
      <c r="X55" s="119"/>
      <c r="Y55" s="119"/>
      <c r="Z55" s="119"/>
      <c r="AA55" s="119"/>
      <c r="AB55" s="119"/>
      <c r="AC55" s="119"/>
      <c r="AD55" s="85">
        <f t="shared" si="14"/>
        <v>0</v>
      </c>
      <c r="AE55" s="6" t="str">
        <f t="shared" ref="AE55:AE61" si="110">IF(D55="New","Yes","No")</f>
        <v>No</v>
      </c>
      <c r="AF55" s="227" t="str">
        <f t="shared" si="12"/>
        <v>No</v>
      </c>
      <c r="AG55" s="27"/>
      <c r="AH55" s="27"/>
      <c r="AI55" s="27">
        <f t="shared" si="109"/>
        <v>1</v>
      </c>
      <c r="AJ55" s="27"/>
      <c r="AK55" s="27">
        <v>3</v>
      </c>
      <c r="AL55" s="27">
        <v>0</v>
      </c>
      <c r="AM55" s="27"/>
      <c r="AN55" s="27"/>
      <c r="AO55" s="27"/>
      <c r="AP55" s="27"/>
      <c r="AQ55" s="27"/>
    </row>
    <row r="56" spans="1:43" s="1" customFormat="1" ht="57" customHeight="1">
      <c r="A56" s="27"/>
      <c r="B56" s="35"/>
      <c r="C56" s="5" t="s">
        <v>253</v>
      </c>
      <c r="D56" s="191"/>
      <c r="E56" s="343">
        <v>1</v>
      </c>
      <c r="F56" s="337">
        <f t="shared" si="100"/>
        <v>0</v>
      </c>
      <c r="G56" s="48">
        <f t="shared" si="105"/>
        <v>0</v>
      </c>
      <c r="H56" s="53">
        <f t="shared" si="106"/>
        <v>0</v>
      </c>
      <c r="I56" s="58">
        <f t="shared" si="107"/>
        <v>0</v>
      </c>
      <c r="J56" s="63">
        <f t="shared" si="108"/>
        <v>0</v>
      </c>
      <c r="K56" s="68">
        <f t="shared" si="101"/>
        <v>0</v>
      </c>
      <c r="L56" s="326">
        <f t="shared" si="102"/>
        <v>0</v>
      </c>
      <c r="M56" s="331">
        <f t="shared" si="103"/>
        <v>0</v>
      </c>
      <c r="N56" s="256">
        <f t="shared" si="104"/>
        <v>0</v>
      </c>
      <c r="O56" s="5" t="s">
        <v>22</v>
      </c>
      <c r="P56" s="5" t="s">
        <v>21</v>
      </c>
      <c r="Q56" s="5">
        <v>1</v>
      </c>
      <c r="R56" s="244" t="s">
        <v>259</v>
      </c>
      <c r="S56" s="2">
        <v>10</v>
      </c>
      <c r="T56" s="17">
        <f t="shared" si="11"/>
        <v>48.5</v>
      </c>
      <c r="U56" s="18">
        <v>65.569999999999993</v>
      </c>
      <c r="V56" s="117"/>
      <c r="W56" s="117"/>
      <c r="X56" s="117"/>
      <c r="Y56" s="117"/>
      <c r="Z56" s="117"/>
      <c r="AA56" s="117"/>
      <c r="AB56" s="117"/>
      <c r="AC56" s="117"/>
      <c r="AD56" s="86">
        <f t="shared" si="14"/>
        <v>0</v>
      </c>
      <c r="AE56" s="7" t="str">
        <f t="shared" si="110"/>
        <v>No</v>
      </c>
      <c r="AF56" s="234" t="str">
        <f t="shared" si="12"/>
        <v>No</v>
      </c>
      <c r="AG56" s="27"/>
      <c r="AH56" s="27"/>
      <c r="AI56" s="27">
        <f t="shared" si="109"/>
        <v>1</v>
      </c>
      <c r="AJ56" s="27"/>
      <c r="AK56" s="27">
        <v>4</v>
      </c>
      <c r="AL56" s="27">
        <v>0</v>
      </c>
      <c r="AM56" s="27"/>
      <c r="AN56" s="27"/>
      <c r="AO56" s="27"/>
      <c r="AP56" s="27"/>
      <c r="AQ56" s="27"/>
    </row>
    <row r="57" spans="1:43" s="1" customFormat="1" ht="57" customHeight="1">
      <c r="A57" s="27"/>
      <c r="B57" s="35"/>
      <c r="C57" s="2" t="s">
        <v>254</v>
      </c>
      <c r="D57" s="25"/>
      <c r="E57" s="343">
        <v>0.9</v>
      </c>
      <c r="F57" s="337">
        <f t="shared" si="100"/>
        <v>0</v>
      </c>
      <c r="G57" s="48">
        <f t="shared" ref="G57" si="111">V57*Q57</f>
        <v>0</v>
      </c>
      <c r="H57" s="53">
        <f t="shared" ref="H57" si="112">W57*Q57</f>
        <v>0</v>
      </c>
      <c r="I57" s="58">
        <f t="shared" ref="I57" si="113">X57*Q57</f>
        <v>0</v>
      </c>
      <c r="J57" s="63">
        <f t="shared" ref="J57" si="114">Y57*Q57</f>
        <v>0</v>
      </c>
      <c r="K57" s="68">
        <f t="shared" si="101"/>
        <v>0</v>
      </c>
      <c r="L57" s="326">
        <f t="shared" si="102"/>
        <v>0</v>
      </c>
      <c r="M57" s="331">
        <f t="shared" si="103"/>
        <v>0</v>
      </c>
      <c r="N57" s="256">
        <f t="shared" si="104"/>
        <v>0</v>
      </c>
      <c r="O57" s="2" t="s">
        <v>22</v>
      </c>
      <c r="P57" s="2" t="s">
        <v>5</v>
      </c>
      <c r="Q57" s="2">
        <v>1</v>
      </c>
      <c r="R57" s="2" t="s">
        <v>6</v>
      </c>
      <c r="S57" s="2">
        <v>10</v>
      </c>
      <c r="T57" s="17">
        <f t="shared" si="11"/>
        <v>46.8</v>
      </c>
      <c r="U57" s="17">
        <v>65.569999999999993</v>
      </c>
      <c r="V57" s="116"/>
      <c r="W57" s="116"/>
      <c r="X57" s="116"/>
      <c r="Y57" s="116"/>
      <c r="Z57" s="116"/>
      <c r="AA57" s="116"/>
      <c r="AB57" s="116"/>
      <c r="AC57" s="116"/>
      <c r="AD57" s="85">
        <f t="shared" si="14"/>
        <v>0</v>
      </c>
      <c r="AE57" s="6" t="str">
        <f t="shared" si="110"/>
        <v>No</v>
      </c>
      <c r="AF57" s="227" t="str">
        <f t="shared" si="12"/>
        <v>No</v>
      </c>
      <c r="AG57" s="27"/>
      <c r="AH57" s="27"/>
      <c r="AI57" s="27">
        <f t="shared" si="109"/>
        <v>1</v>
      </c>
      <c r="AJ57" s="27"/>
      <c r="AK57" s="27">
        <v>3</v>
      </c>
      <c r="AL57" s="27">
        <v>0</v>
      </c>
      <c r="AM57" s="351"/>
      <c r="AN57" s="27"/>
      <c r="AO57" s="27"/>
      <c r="AP57" s="27"/>
      <c r="AQ57" s="27"/>
    </row>
    <row r="58" spans="1:43" s="1" customFormat="1" ht="57" customHeight="1">
      <c r="A58" s="27"/>
      <c r="B58" s="35"/>
      <c r="C58" s="5" t="s">
        <v>255</v>
      </c>
      <c r="D58" s="191"/>
      <c r="E58" s="343">
        <v>1.2</v>
      </c>
      <c r="F58" s="337">
        <f t="shared" si="100"/>
        <v>0</v>
      </c>
      <c r="G58" s="48">
        <f t="shared" ref="G58:G60" si="115">V58*Q58</f>
        <v>0</v>
      </c>
      <c r="H58" s="53">
        <f t="shared" ref="H58:H60" si="116">W58*Q58</f>
        <v>0</v>
      </c>
      <c r="I58" s="58">
        <f t="shared" ref="I58:I60" si="117">X58*Q58</f>
        <v>0</v>
      </c>
      <c r="J58" s="63">
        <f t="shared" ref="J58:J60" si="118">Y58*Q58</f>
        <v>0</v>
      </c>
      <c r="K58" s="68">
        <f t="shared" si="101"/>
        <v>0</v>
      </c>
      <c r="L58" s="326">
        <f t="shared" si="102"/>
        <v>0</v>
      </c>
      <c r="M58" s="331">
        <f t="shared" si="103"/>
        <v>0</v>
      </c>
      <c r="N58" s="256">
        <f t="shared" si="104"/>
        <v>0</v>
      </c>
      <c r="O58" s="5" t="s">
        <v>24</v>
      </c>
      <c r="P58" s="5" t="s">
        <v>5</v>
      </c>
      <c r="Q58" s="5">
        <v>3</v>
      </c>
      <c r="R58" s="5" t="s">
        <v>73</v>
      </c>
      <c r="S58" s="2">
        <v>10</v>
      </c>
      <c r="T58" s="17">
        <f t="shared" si="11"/>
        <v>54.9</v>
      </c>
      <c r="U58" s="192">
        <v>73.77</v>
      </c>
      <c r="V58" s="117"/>
      <c r="W58" s="117"/>
      <c r="X58" s="117"/>
      <c r="Y58" s="117"/>
      <c r="Z58" s="117"/>
      <c r="AA58" s="117"/>
      <c r="AB58" s="117"/>
      <c r="AC58" s="117"/>
      <c r="AD58" s="86">
        <f t="shared" si="14"/>
        <v>0</v>
      </c>
      <c r="AE58" s="7" t="str">
        <f t="shared" si="110"/>
        <v>No</v>
      </c>
      <c r="AF58" s="234" t="str">
        <f t="shared" si="12"/>
        <v>No</v>
      </c>
      <c r="AG58" s="27"/>
      <c r="AH58" s="27"/>
      <c r="AI58" s="27">
        <f t="shared" si="109"/>
        <v>3</v>
      </c>
      <c r="AJ58" s="27"/>
      <c r="AK58" s="27">
        <v>10</v>
      </c>
      <c r="AL58" s="27">
        <v>0</v>
      </c>
      <c r="AM58" s="27"/>
      <c r="AN58" s="27"/>
      <c r="AO58" s="27"/>
      <c r="AP58" s="27"/>
      <c r="AQ58" s="27"/>
    </row>
    <row r="59" spans="1:43" s="1" customFormat="1" ht="57" customHeight="1">
      <c r="A59" s="27"/>
      <c r="B59" s="35"/>
      <c r="C59" s="2" t="s">
        <v>256</v>
      </c>
      <c r="D59" s="25"/>
      <c r="E59" s="343">
        <v>1.8</v>
      </c>
      <c r="F59" s="337">
        <f t="shared" si="100"/>
        <v>0</v>
      </c>
      <c r="G59" s="48">
        <f t="shared" si="115"/>
        <v>0</v>
      </c>
      <c r="H59" s="53">
        <f t="shared" si="116"/>
        <v>0</v>
      </c>
      <c r="I59" s="58">
        <f t="shared" si="117"/>
        <v>0</v>
      </c>
      <c r="J59" s="63">
        <f t="shared" si="118"/>
        <v>0</v>
      </c>
      <c r="K59" s="68">
        <f t="shared" si="101"/>
        <v>0</v>
      </c>
      <c r="L59" s="326">
        <f t="shared" si="102"/>
        <v>0</v>
      </c>
      <c r="M59" s="331">
        <f t="shared" si="103"/>
        <v>0</v>
      </c>
      <c r="N59" s="256">
        <f t="shared" si="104"/>
        <v>0</v>
      </c>
      <c r="O59" s="2" t="s">
        <v>24</v>
      </c>
      <c r="P59" s="2" t="s">
        <v>5</v>
      </c>
      <c r="Q59" s="2">
        <v>4</v>
      </c>
      <c r="R59" s="2" t="s">
        <v>73</v>
      </c>
      <c r="S59" s="2">
        <v>10</v>
      </c>
      <c r="T59" s="17">
        <f t="shared" si="11"/>
        <v>66.599999999999994</v>
      </c>
      <c r="U59" s="17">
        <v>77.87</v>
      </c>
      <c r="V59" s="116"/>
      <c r="W59" s="116"/>
      <c r="X59" s="116"/>
      <c r="Y59" s="116"/>
      <c r="Z59" s="116"/>
      <c r="AA59" s="116"/>
      <c r="AB59" s="116"/>
      <c r="AC59" s="116"/>
      <c r="AD59" s="85">
        <f t="shared" si="14"/>
        <v>0</v>
      </c>
      <c r="AE59" s="6" t="str">
        <f t="shared" si="110"/>
        <v>No</v>
      </c>
      <c r="AF59" s="227" t="str">
        <f t="shared" si="12"/>
        <v>No</v>
      </c>
      <c r="AG59" s="27"/>
      <c r="AH59" s="27"/>
      <c r="AI59" s="27">
        <f t="shared" si="109"/>
        <v>4</v>
      </c>
      <c r="AJ59" s="27"/>
      <c r="AK59" s="27">
        <v>11</v>
      </c>
      <c r="AL59" s="1">
        <v>0</v>
      </c>
      <c r="AM59" s="27"/>
      <c r="AN59" s="27"/>
      <c r="AO59" s="27"/>
      <c r="AP59" s="27"/>
      <c r="AQ59" s="27"/>
    </row>
    <row r="60" spans="1:43" s="1" customFormat="1" ht="57" customHeight="1">
      <c r="A60" s="27"/>
      <c r="B60" s="35"/>
      <c r="C60" s="5" t="s">
        <v>257</v>
      </c>
      <c r="D60" s="191"/>
      <c r="E60" s="343">
        <v>0.6</v>
      </c>
      <c r="F60" s="337">
        <f t="shared" si="100"/>
        <v>0</v>
      </c>
      <c r="G60" s="48">
        <f t="shared" si="115"/>
        <v>0</v>
      </c>
      <c r="H60" s="53">
        <f t="shared" si="116"/>
        <v>0</v>
      </c>
      <c r="I60" s="58">
        <f t="shared" si="117"/>
        <v>0</v>
      </c>
      <c r="J60" s="63">
        <f t="shared" si="118"/>
        <v>0</v>
      </c>
      <c r="K60" s="68">
        <f t="shared" si="101"/>
        <v>0</v>
      </c>
      <c r="L60" s="326">
        <f t="shared" si="102"/>
        <v>0</v>
      </c>
      <c r="M60" s="331">
        <f t="shared" si="103"/>
        <v>0</v>
      </c>
      <c r="N60" s="256">
        <f t="shared" si="104"/>
        <v>0</v>
      </c>
      <c r="O60" s="5" t="s">
        <v>24</v>
      </c>
      <c r="P60" s="5" t="s">
        <v>5</v>
      </c>
      <c r="Q60" s="5">
        <v>5</v>
      </c>
      <c r="R60" s="5" t="s">
        <v>25</v>
      </c>
      <c r="S60" s="2">
        <v>10</v>
      </c>
      <c r="T60" s="17">
        <f t="shared" si="11"/>
        <v>47.7</v>
      </c>
      <c r="U60" s="18">
        <v>65.569999999999993</v>
      </c>
      <c r="V60" s="117"/>
      <c r="W60" s="117"/>
      <c r="X60" s="117"/>
      <c r="Y60" s="117"/>
      <c r="Z60" s="117"/>
      <c r="AA60" s="117"/>
      <c r="AB60" s="117"/>
      <c r="AC60" s="117"/>
      <c r="AD60" s="86">
        <f t="shared" si="14"/>
        <v>0</v>
      </c>
      <c r="AE60" s="7" t="str">
        <f t="shared" si="110"/>
        <v>No</v>
      </c>
      <c r="AF60" s="234" t="str">
        <f t="shared" si="12"/>
        <v>No</v>
      </c>
      <c r="AG60" s="27"/>
      <c r="AH60" s="27"/>
      <c r="AI60" s="27">
        <f t="shared" si="109"/>
        <v>5</v>
      </c>
      <c r="AJ60" s="27"/>
      <c r="AK60" s="27">
        <v>14</v>
      </c>
      <c r="AL60" s="27">
        <v>0</v>
      </c>
      <c r="AM60" s="27"/>
      <c r="AN60" s="27"/>
      <c r="AO60" s="27"/>
      <c r="AP60" s="27"/>
      <c r="AQ60" s="27"/>
    </row>
    <row r="61" spans="1:43" s="1" customFormat="1" ht="57" customHeight="1" thickBot="1">
      <c r="A61" s="27"/>
      <c r="B61" s="36"/>
      <c r="C61" s="8" t="s">
        <v>258</v>
      </c>
      <c r="D61" s="134"/>
      <c r="E61" s="345">
        <v>0.4</v>
      </c>
      <c r="F61" s="339">
        <f t="shared" si="100"/>
        <v>0</v>
      </c>
      <c r="G61" s="127">
        <f t="shared" si="94"/>
        <v>0</v>
      </c>
      <c r="H61" s="128">
        <f t="shared" si="95"/>
        <v>0</v>
      </c>
      <c r="I61" s="129">
        <f t="shared" si="96"/>
        <v>0</v>
      </c>
      <c r="J61" s="130">
        <f t="shared" si="97"/>
        <v>0</v>
      </c>
      <c r="K61" s="131">
        <f t="shared" si="101"/>
        <v>0</v>
      </c>
      <c r="L61" s="327">
        <f t="shared" si="102"/>
        <v>0</v>
      </c>
      <c r="M61" s="322">
        <f t="shared" si="103"/>
        <v>0</v>
      </c>
      <c r="N61" s="250">
        <f t="shared" si="104"/>
        <v>0</v>
      </c>
      <c r="O61" s="8" t="s">
        <v>20</v>
      </c>
      <c r="P61" s="8" t="s">
        <v>5</v>
      </c>
      <c r="Q61" s="8">
        <v>9</v>
      </c>
      <c r="R61" s="8" t="s">
        <v>73</v>
      </c>
      <c r="S61" s="8">
        <v>10</v>
      </c>
      <c r="T61" s="19">
        <f t="shared" si="11"/>
        <v>50.3</v>
      </c>
      <c r="U61" s="19">
        <v>65.569999999999993</v>
      </c>
      <c r="V61" s="120"/>
      <c r="W61" s="120"/>
      <c r="X61" s="120"/>
      <c r="Y61" s="120"/>
      <c r="Z61" s="120"/>
      <c r="AA61" s="120"/>
      <c r="AB61" s="120"/>
      <c r="AC61" s="120"/>
      <c r="AD61" s="87">
        <f t="shared" si="14"/>
        <v>0</v>
      </c>
      <c r="AE61" s="9" t="str">
        <f t="shared" si="110"/>
        <v>No</v>
      </c>
      <c r="AF61" s="235" t="str">
        <f t="shared" si="12"/>
        <v>No</v>
      </c>
      <c r="AG61" s="27"/>
      <c r="AH61" s="27"/>
      <c r="AI61" s="27">
        <v>1</v>
      </c>
      <c r="AJ61" s="27"/>
      <c r="AK61" s="27">
        <v>18</v>
      </c>
      <c r="AL61" s="27">
        <v>0</v>
      </c>
      <c r="AM61" s="27"/>
      <c r="AN61" s="27"/>
      <c r="AO61" s="27"/>
      <c r="AP61" s="27"/>
      <c r="AQ61" s="27"/>
    </row>
    <row r="62" spans="1:43" ht="31" customHeight="1" thickBot="1">
      <c r="B62" s="11"/>
      <c r="C62" s="12"/>
      <c r="D62" s="124"/>
      <c r="E62" s="344"/>
      <c r="F62" s="337">
        <f t="shared" si="100"/>
        <v>0</v>
      </c>
      <c r="G62" s="127"/>
      <c r="H62" s="128"/>
      <c r="I62" s="129"/>
      <c r="J62" s="130"/>
      <c r="K62" s="68">
        <f t="shared" si="101"/>
        <v>0</v>
      </c>
      <c r="L62" s="326">
        <f t="shared" si="102"/>
        <v>0</v>
      </c>
      <c r="M62" s="331">
        <f t="shared" si="103"/>
        <v>0</v>
      </c>
      <c r="N62" s="250">
        <f t="shared" si="104"/>
        <v>0</v>
      </c>
      <c r="O62" s="12"/>
      <c r="P62" s="12"/>
      <c r="Q62" s="11"/>
      <c r="R62" s="132"/>
      <c r="S62" s="20"/>
      <c r="T62" s="17">
        <f t="shared" si="11"/>
        <v>20</v>
      </c>
      <c r="U62" s="132" t="s">
        <v>434</v>
      </c>
      <c r="V62" s="12"/>
      <c r="W62" s="12"/>
      <c r="X62" s="12"/>
      <c r="Y62" s="12"/>
      <c r="Z62" s="12"/>
      <c r="AA62" s="12"/>
      <c r="AB62" s="12"/>
      <c r="AC62" s="12"/>
      <c r="AD62" s="347"/>
      <c r="AE62" s="91" t="s">
        <v>38</v>
      </c>
      <c r="AF62" s="101" t="str">
        <f t="shared" si="12"/>
        <v>No</v>
      </c>
      <c r="AI62" s="27">
        <f>Q62</f>
        <v>0</v>
      </c>
      <c r="AJ62" s="27">
        <f>Q62</f>
        <v>0</v>
      </c>
      <c r="AM62" s="27"/>
    </row>
    <row r="63" spans="1:43" s="1" customFormat="1" ht="57" customHeight="1">
      <c r="A63" s="27"/>
      <c r="B63" s="34"/>
      <c r="C63" s="4" t="s">
        <v>205</v>
      </c>
      <c r="D63" s="191"/>
      <c r="E63" s="343">
        <v>1.8</v>
      </c>
      <c r="F63" s="337">
        <f t="shared" si="100"/>
        <v>0</v>
      </c>
      <c r="G63" s="48">
        <f t="shared" ref="G63:G68" si="119">V63*Q63</f>
        <v>0</v>
      </c>
      <c r="H63" s="53">
        <f t="shared" ref="H63:H68" si="120">W63*Q63</f>
        <v>0</v>
      </c>
      <c r="I63" s="58">
        <f t="shared" ref="I63:I68" si="121">X63*Q63</f>
        <v>0</v>
      </c>
      <c r="J63" s="63">
        <f t="shared" ref="J63:J68" si="122">Y63*Q63</f>
        <v>0</v>
      </c>
      <c r="K63" s="68">
        <f t="shared" si="101"/>
        <v>0</v>
      </c>
      <c r="L63" s="326">
        <f t="shared" si="102"/>
        <v>0</v>
      </c>
      <c r="M63" s="331">
        <f t="shared" si="103"/>
        <v>0</v>
      </c>
      <c r="N63" s="256">
        <f t="shared" si="104"/>
        <v>0</v>
      </c>
      <c r="O63" s="4" t="s">
        <v>203</v>
      </c>
      <c r="P63" s="4" t="s">
        <v>5</v>
      </c>
      <c r="Q63" s="4">
        <v>12</v>
      </c>
      <c r="R63" s="4" t="s">
        <v>73</v>
      </c>
      <c r="S63" s="5"/>
      <c r="T63" s="17">
        <f t="shared" si="11"/>
        <v>68.599999999999994</v>
      </c>
      <c r="U63" s="192">
        <v>57.38</v>
      </c>
      <c r="V63" s="115"/>
      <c r="W63" s="115"/>
      <c r="X63" s="115"/>
      <c r="Y63" s="115"/>
      <c r="Z63" s="115"/>
      <c r="AA63" s="115"/>
      <c r="AB63" s="115"/>
      <c r="AC63" s="115"/>
      <c r="AD63" s="84">
        <f t="shared" si="14"/>
        <v>0</v>
      </c>
      <c r="AE63" s="7" t="str">
        <f t="shared" ref="AE63:AE68" si="123">IF(D63="New","Yes","No")</f>
        <v>No</v>
      </c>
      <c r="AF63" s="237" t="str">
        <f t="shared" si="12"/>
        <v>No</v>
      </c>
      <c r="AG63" s="27"/>
      <c r="AH63" s="27"/>
      <c r="AI63" s="27">
        <v>1</v>
      </c>
      <c r="AJ63" s="27"/>
      <c r="AK63" s="27">
        <v>0</v>
      </c>
      <c r="AL63" s="27">
        <v>12</v>
      </c>
      <c r="AM63" s="27"/>
      <c r="AN63" s="27"/>
      <c r="AO63" s="27"/>
      <c r="AP63" s="27"/>
      <c r="AQ63" s="27"/>
    </row>
    <row r="64" spans="1:43" s="27" customFormat="1" ht="57" customHeight="1">
      <c r="B64" s="83"/>
      <c r="C64" s="2" t="s">
        <v>206</v>
      </c>
      <c r="D64" s="25"/>
      <c r="E64" s="343">
        <v>1.1000000000000001</v>
      </c>
      <c r="F64" s="337">
        <f t="shared" si="100"/>
        <v>0</v>
      </c>
      <c r="G64" s="48">
        <f t="shared" si="119"/>
        <v>0</v>
      </c>
      <c r="H64" s="53">
        <f t="shared" si="120"/>
        <v>0</v>
      </c>
      <c r="I64" s="58">
        <f t="shared" si="121"/>
        <v>0</v>
      </c>
      <c r="J64" s="63">
        <f t="shared" si="122"/>
        <v>0</v>
      </c>
      <c r="K64" s="68">
        <f t="shared" si="101"/>
        <v>0</v>
      </c>
      <c r="L64" s="326">
        <f t="shared" si="102"/>
        <v>0</v>
      </c>
      <c r="M64" s="331">
        <f t="shared" si="103"/>
        <v>0</v>
      </c>
      <c r="N64" s="256">
        <f t="shared" si="104"/>
        <v>0</v>
      </c>
      <c r="O64" s="2" t="s">
        <v>24</v>
      </c>
      <c r="P64" s="2" t="s">
        <v>5</v>
      </c>
      <c r="Q64" s="2">
        <v>6</v>
      </c>
      <c r="R64" s="2" t="s">
        <v>73</v>
      </c>
      <c r="S64" s="2"/>
      <c r="T64" s="17">
        <f t="shared" si="11"/>
        <v>47.7</v>
      </c>
      <c r="U64" s="17">
        <v>65.569999999999993</v>
      </c>
      <c r="V64" s="116"/>
      <c r="W64" s="116"/>
      <c r="X64" s="116"/>
      <c r="Y64" s="116"/>
      <c r="Z64" s="116"/>
      <c r="AA64" s="116"/>
      <c r="AB64" s="116"/>
      <c r="AC64" s="116"/>
      <c r="AD64" s="85">
        <f t="shared" si="14"/>
        <v>0</v>
      </c>
      <c r="AE64" s="6" t="str">
        <f t="shared" si="123"/>
        <v>No</v>
      </c>
      <c r="AF64" s="227" t="str">
        <f t="shared" si="12"/>
        <v>No</v>
      </c>
      <c r="AI64" s="27">
        <f>Q64</f>
        <v>6</v>
      </c>
      <c r="AK64" s="27">
        <v>6</v>
      </c>
      <c r="AL64" s="27">
        <v>6</v>
      </c>
    </row>
    <row r="65" spans="1:43" s="1" customFormat="1" ht="57" customHeight="1">
      <c r="A65" s="27"/>
      <c r="B65" s="35"/>
      <c r="C65" s="5" t="s">
        <v>207</v>
      </c>
      <c r="D65" s="191"/>
      <c r="E65" s="343">
        <v>1.5</v>
      </c>
      <c r="F65" s="337">
        <f t="shared" si="100"/>
        <v>0</v>
      </c>
      <c r="G65" s="48">
        <f t="shared" si="119"/>
        <v>0</v>
      </c>
      <c r="H65" s="53">
        <f t="shared" si="120"/>
        <v>0</v>
      </c>
      <c r="I65" s="58">
        <f t="shared" si="121"/>
        <v>0</v>
      </c>
      <c r="J65" s="63">
        <f t="shared" si="122"/>
        <v>0</v>
      </c>
      <c r="K65" s="68">
        <f t="shared" si="101"/>
        <v>0</v>
      </c>
      <c r="L65" s="326">
        <f t="shared" si="102"/>
        <v>0</v>
      </c>
      <c r="M65" s="331">
        <f t="shared" si="103"/>
        <v>0</v>
      </c>
      <c r="N65" s="256">
        <f t="shared" si="104"/>
        <v>0</v>
      </c>
      <c r="O65" s="5" t="s">
        <v>22</v>
      </c>
      <c r="P65" s="5" t="s">
        <v>5</v>
      </c>
      <c r="Q65" s="5">
        <v>2</v>
      </c>
      <c r="R65" s="5" t="s">
        <v>73</v>
      </c>
      <c r="S65" s="5">
        <v>10</v>
      </c>
      <c r="T65" s="17">
        <f t="shared" si="11"/>
        <v>58.5</v>
      </c>
      <c r="U65" s="192">
        <v>69.67</v>
      </c>
      <c r="V65" s="117"/>
      <c r="W65" s="117"/>
      <c r="X65" s="117"/>
      <c r="Y65" s="117"/>
      <c r="Z65" s="117"/>
      <c r="AA65" s="117"/>
      <c r="AB65" s="117"/>
      <c r="AC65" s="117"/>
      <c r="AD65" s="86">
        <f t="shared" si="14"/>
        <v>0</v>
      </c>
      <c r="AE65" s="7" t="str">
        <f t="shared" si="123"/>
        <v>No</v>
      </c>
      <c r="AF65" s="234" t="str">
        <f t="shared" si="12"/>
        <v>No</v>
      </c>
      <c r="AG65" s="27"/>
      <c r="AH65" s="27"/>
      <c r="AI65" s="27"/>
      <c r="AJ65" s="27">
        <f>Q65</f>
        <v>2</v>
      </c>
      <c r="AK65" s="27">
        <v>4</v>
      </c>
      <c r="AL65" s="27">
        <v>2</v>
      </c>
      <c r="AM65" s="351"/>
      <c r="AN65" s="27"/>
      <c r="AO65" s="27"/>
      <c r="AP65" s="27"/>
      <c r="AQ65" s="27"/>
    </row>
    <row r="66" spans="1:43" s="1" customFormat="1" ht="57" customHeight="1">
      <c r="A66" s="27"/>
      <c r="B66" s="35"/>
      <c r="C66" s="2" t="s">
        <v>208</v>
      </c>
      <c r="D66" s="25"/>
      <c r="E66" s="343">
        <v>1.8</v>
      </c>
      <c r="F66" s="337">
        <f t="shared" si="100"/>
        <v>0</v>
      </c>
      <c r="G66" s="48">
        <f t="shared" si="119"/>
        <v>0</v>
      </c>
      <c r="H66" s="53">
        <f t="shared" si="120"/>
        <v>0</v>
      </c>
      <c r="I66" s="58">
        <f t="shared" si="121"/>
        <v>0</v>
      </c>
      <c r="J66" s="63">
        <f t="shared" si="122"/>
        <v>0</v>
      </c>
      <c r="K66" s="68">
        <f t="shared" si="101"/>
        <v>0</v>
      </c>
      <c r="L66" s="326">
        <f t="shared" si="102"/>
        <v>0</v>
      </c>
      <c r="M66" s="331">
        <f t="shared" si="103"/>
        <v>0</v>
      </c>
      <c r="N66" s="256">
        <f t="shared" si="104"/>
        <v>0</v>
      </c>
      <c r="O66" s="2" t="s">
        <v>22</v>
      </c>
      <c r="P66" s="2" t="s">
        <v>5</v>
      </c>
      <c r="Q66" s="2">
        <v>3</v>
      </c>
      <c r="R66" s="2" t="s">
        <v>73</v>
      </c>
      <c r="S66" s="2">
        <v>10</v>
      </c>
      <c r="T66" s="17">
        <f t="shared" si="11"/>
        <v>65.099999999999994</v>
      </c>
      <c r="U66" s="17">
        <v>77.87</v>
      </c>
      <c r="V66" s="116"/>
      <c r="W66" s="116"/>
      <c r="X66" s="116"/>
      <c r="Y66" s="116"/>
      <c r="Z66" s="116"/>
      <c r="AA66" s="116"/>
      <c r="AB66" s="116"/>
      <c r="AC66" s="116"/>
      <c r="AD66" s="85">
        <f t="shared" si="14"/>
        <v>0</v>
      </c>
      <c r="AE66" s="6" t="str">
        <f t="shared" si="123"/>
        <v>No</v>
      </c>
      <c r="AF66" s="227" t="str">
        <f t="shared" si="12"/>
        <v>No</v>
      </c>
      <c r="AG66" s="27"/>
      <c r="AH66" s="27"/>
      <c r="AI66" s="27">
        <v>2</v>
      </c>
      <c r="AJ66" s="27">
        <v>1</v>
      </c>
      <c r="AK66" s="27">
        <v>6</v>
      </c>
      <c r="AL66" s="27">
        <v>3</v>
      </c>
      <c r="AM66" s="27"/>
      <c r="AN66" s="27"/>
      <c r="AO66" s="27"/>
      <c r="AP66" s="27"/>
      <c r="AQ66" s="27"/>
    </row>
    <row r="67" spans="1:43" s="1" customFormat="1" ht="57" customHeight="1">
      <c r="A67" s="27"/>
      <c r="B67" s="35"/>
      <c r="C67" s="5" t="s">
        <v>209</v>
      </c>
      <c r="D67" s="191"/>
      <c r="E67" s="343">
        <v>2</v>
      </c>
      <c r="F67" s="337">
        <f t="shared" si="100"/>
        <v>0</v>
      </c>
      <c r="G67" s="48">
        <f t="shared" si="119"/>
        <v>0</v>
      </c>
      <c r="H67" s="53">
        <f t="shared" si="120"/>
        <v>0</v>
      </c>
      <c r="I67" s="58">
        <f t="shared" si="121"/>
        <v>0</v>
      </c>
      <c r="J67" s="63">
        <f t="shared" si="122"/>
        <v>0</v>
      </c>
      <c r="K67" s="68">
        <f t="shared" si="101"/>
        <v>0</v>
      </c>
      <c r="L67" s="326">
        <f t="shared" si="102"/>
        <v>0</v>
      </c>
      <c r="M67" s="331">
        <f t="shared" si="103"/>
        <v>0</v>
      </c>
      <c r="N67" s="256">
        <f t="shared" si="104"/>
        <v>0</v>
      </c>
      <c r="O67" s="5" t="s">
        <v>46</v>
      </c>
      <c r="P67" s="5" t="s">
        <v>5</v>
      </c>
      <c r="Q67" s="5">
        <v>1</v>
      </c>
      <c r="R67" s="5" t="s">
        <v>6</v>
      </c>
      <c r="S67" s="5">
        <v>10</v>
      </c>
      <c r="T67" s="17">
        <f t="shared" si="11"/>
        <v>65.5</v>
      </c>
      <c r="U67" s="18">
        <v>90.16</v>
      </c>
      <c r="V67" s="117"/>
      <c r="W67" s="117"/>
      <c r="X67" s="117"/>
      <c r="Y67" s="117"/>
      <c r="Z67" s="117"/>
      <c r="AA67" s="117"/>
      <c r="AB67" s="117"/>
      <c r="AC67" s="117"/>
      <c r="AD67" s="86">
        <f t="shared" si="14"/>
        <v>0</v>
      </c>
      <c r="AE67" s="7" t="str">
        <f t="shared" si="123"/>
        <v>No</v>
      </c>
      <c r="AF67" s="234" t="str">
        <f t="shared" ref="AF67:AF107" si="124">IF(SUM(V67:AC67)&gt;0,"Yes","No")</f>
        <v>No</v>
      </c>
      <c r="AG67" s="27"/>
      <c r="AH67" s="27"/>
      <c r="AI67" s="27"/>
      <c r="AJ67" s="27">
        <f>Q67</f>
        <v>1</v>
      </c>
      <c r="AK67" s="27">
        <v>3</v>
      </c>
      <c r="AL67" s="27">
        <v>1</v>
      </c>
      <c r="AM67" s="27"/>
      <c r="AN67" s="27"/>
      <c r="AO67" s="27"/>
      <c r="AP67" s="27"/>
      <c r="AQ67" s="27"/>
    </row>
    <row r="68" spans="1:43" s="1" customFormat="1" ht="57" customHeight="1" thickBot="1">
      <c r="A68" s="27"/>
      <c r="B68" s="36"/>
      <c r="C68" s="8" t="s">
        <v>210</v>
      </c>
      <c r="D68" s="134"/>
      <c r="E68" s="345">
        <v>1.2</v>
      </c>
      <c r="F68" s="337">
        <f t="shared" si="100"/>
        <v>0</v>
      </c>
      <c r="G68" s="127">
        <f t="shared" si="119"/>
        <v>0</v>
      </c>
      <c r="H68" s="128">
        <f t="shared" si="120"/>
        <v>0</v>
      </c>
      <c r="I68" s="129">
        <f t="shared" si="121"/>
        <v>0</v>
      </c>
      <c r="J68" s="130">
        <f t="shared" si="122"/>
        <v>0</v>
      </c>
      <c r="K68" s="68">
        <f t="shared" si="101"/>
        <v>0</v>
      </c>
      <c r="L68" s="326">
        <f t="shared" si="102"/>
        <v>0</v>
      </c>
      <c r="M68" s="331">
        <f t="shared" si="103"/>
        <v>0</v>
      </c>
      <c r="N68" s="250">
        <f t="shared" si="104"/>
        <v>0</v>
      </c>
      <c r="O68" s="8" t="s">
        <v>4</v>
      </c>
      <c r="P68" s="8" t="s">
        <v>21</v>
      </c>
      <c r="Q68" s="8">
        <v>1</v>
      </c>
      <c r="R68" s="8" t="s">
        <v>236</v>
      </c>
      <c r="S68" s="2">
        <v>10</v>
      </c>
      <c r="T68" s="17">
        <f t="shared" si="11"/>
        <v>51.9</v>
      </c>
      <c r="U68" s="19">
        <v>61.48</v>
      </c>
      <c r="V68" s="149"/>
      <c r="W68" s="149"/>
      <c r="X68" s="149"/>
      <c r="Y68" s="149"/>
      <c r="Z68" s="149"/>
      <c r="AA68" s="149"/>
      <c r="AB68" s="149"/>
      <c r="AC68" s="149"/>
      <c r="AD68" s="87">
        <f t="shared" si="14"/>
        <v>0</v>
      </c>
      <c r="AE68" s="9" t="str">
        <f t="shared" si="123"/>
        <v>No</v>
      </c>
      <c r="AF68" s="235" t="str">
        <f t="shared" si="124"/>
        <v>No</v>
      </c>
      <c r="AG68" s="27"/>
      <c r="AH68" s="27"/>
      <c r="AI68" s="27"/>
      <c r="AJ68" s="27">
        <f>Q68</f>
        <v>1</v>
      </c>
      <c r="AK68" s="27">
        <v>1</v>
      </c>
      <c r="AL68" s="27">
        <v>1</v>
      </c>
      <c r="AM68" s="27"/>
      <c r="AN68" s="27"/>
      <c r="AO68" s="27"/>
      <c r="AP68" s="27"/>
      <c r="AQ68" s="27"/>
    </row>
    <row r="69" spans="1:43" ht="31" customHeight="1" thickBot="1">
      <c r="C69" s="3"/>
      <c r="D69" s="249"/>
      <c r="E69" s="342"/>
      <c r="F69" s="337">
        <f t="shared" si="100"/>
        <v>0</v>
      </c>
      <c r="G69" s="48"/>
      <c r="H69" s="53"/>
      <c r="I69" s="58"/>
      <c r="J69" s="63"/>
      <c r="K69" s="68">
        <f t="shared" si="101"/>
        <v>0</v>
      </c>
      <c r="L69" s="326">
        <f t="shared" si="102"/>
        <v>0</v>
      </c>
      <c r="M69" s="331">
        <f t="shared" si="103"/>
        <v>0</v>
      </c>
      <c r="N69" s="256">
        <f t="shared" si="104"/>
        <v>0</v>
      </c>
      <c r="O69" s="3"/>
      <c r="P69" s="3"/>
      <c r="R69" s="20"/>
      <c r="S69" s="20"/>
      <c r="T69" s="17">
        <f t="shared" si="11"/>
        <v>20</v>
      </c>
      <c r="U69" s="20" t="s">
        <v>33</v>
      </c>
      <c r="V69" s="3"/>
      <c r="W69" s="3"/>
      <c r="X69" s="3"/>
      <c r="Y69" s="3"/>
      <c r="Z69" s="3"/>
      <c r="AA69" s="3"/>
      <c r="AB69" s="3"/>
      <c r="AC69" s="3"/>
      <c r="AD69" s="348"/>
      <c r="AE69" s="93" t="s">
        <v>38</v>
      </c>
      <c r="AF69" s="99" t="str">
        <f t="shared" si="124"/>
        <v>No</v>
      </c>
      <c r="AI69" s="27">
        <f>Q69</f>
        <v>0</v>
      </c>
      <c r="AJ69" s="27">
        <f>Q69</f>
        <v>0</v>
      </c>
      <c r="AM69" s="27"/>
    </row>
    <row r="70" spans="1:43" s="1" customFormat="1" ht="57" customHeight="1">
      <c r="A70" s="27"/>
      <c r="B70" s="34"/>
      <c r="C70" s="109" t="s">
        <v>241</v>
      </c>
      <c r="D70" s="25"/>
      <c r="E70" s="343">
        <v>0.8</v>
      </c>
      <c r="F70" s="337">
        <f t="shared" si="100"/>
        <v>0</v>
      </c>
      <c r="G70" s="48">
        <f t="shared" ref="G70:G73" si="125">V70*Q70</f>
        <v>0</v>
      </c>
      <c r="H70" s="53">
        <f t="shared" ref="H70:H73" si="126">W70*Q70</f>
        <v>0</v>
      </c>
      <c r="I70" s="58">
        <f t="shared" ref="I70:I73" si="127">X70*Q70</f>
        <v>0</v>
      </c>
      <c r="J70" s="63">
        <f t="shared" ref="J70:J73" si="128">Y70*Q70</f>
        <v>0</v>
      </c>
      <c r="K70" s="68">
        <f t="shared" si="101"/>
        <v>0</v>
      </c>
      <c r="L70" s="326">
        <f t="shared" si="102"/>
        <v>0</v>
      </c>
      <c r="M70" s="331">
        <f t="shared" si="103"/>
        <v>0</v>
      </c>
      <c r="N70" s="256">
        <f t="shared" si="104"/>
        <v>0</v>
      </c>
      <c r="O70" s="109" t="s">
        <v>46</v>
      </c>
      <c r="P70" s="109" t="s">
        <v>5</v>
      </c>
      <c r="Q70" s="109">
        <v>1</v>
      </c>
      <c r="R70" s="109" t="s">
        <v>40</v>
      </c>
      <c r="S70" s="2">
        <v>15</v>
      </c>
      <c r="T70" s="17">
        <f t="shared" si="11"/>
        <v>50.1</v>
      </c>
      <c r="U70" s="111">
        <v>73.77</v>
      </c>
      <c r="V70" s="119"/>
      <c r="W70" s="119"/>
      <c r="X70" s="119"/>
      <c r="Y70" s="119"/>
      <c r="Z70" s="119"/>
      <c r="AA70" s="119"/>
      <c r="AB70" s="119"/>
      <c r="AC70" s="119"/>
      <c r="AD70" s="113">
        <f t="shared" si="14"/>
        <v>0</v>
      </c>
      <c r="AE70" s="6" t="str">
        <f t="shared" ref="AE70:AE78" si="129">IF(D70="New","Yes","No")</f>
        <v>No</v>
      </c>
      <c r="AF70" s="224" t="str">
        <f t="shared" si="124"/>
        <v>No</v>
      </c>
      <c r="AG70" s="27"/>
      <c r="AH70" s="27"/>
      <c r="AI70" s="27">
        <f>Q70</f>
        <v>1</v>
      </c>
      <c r="AJ70" s="27"/>
      <c r="AK70" s="27">
        <v>4</v>
      </c>
      <c r="AL70" s="27">
        <v>1</v>
      </c>
      <c r="AM70" s="27"/>
      <c r="AN70" s="27"/>
      <c r="AO70" s="27"/>
      <c r="AP70" s="27"/>
      <c r="AQ70" s="27"/>
    </row>
    <row r="71" spans="1:43" s="1" customFormat="1" ht="57" customHeight="1">
      <c r="A71" s="27"/>
      <c r="B71" s="35"/>
      <c r="C71" s="190" t="s">
        <v>242</v>
      </c>
      <c r="D71" s="191"/>
      <c r="E71" s="343">
        <v>1.5</v>
      </c>
      <c r="F71" s="337">
        <f t="shared" si="100"/>
        <v>0</v>
      </c>
      <c r="G71" s="48">
        <f t="shared" si="125"/>
        <v>0</v>
      </c>
      <c r="H71" s="53">
        <f t="shared" si="126"/>
        <v>0</v>
      </c>
      <c r="I71" s="58">
        <f t="shared" si="127"/>
        <v>0</v>
      </c>
      <c r="J71" s="63">
        <f t="shared" si="128"/>
        <v>0</v>
      </c>
      <c r="K71" s="68">
        <f t="shared" si="101"/>
        <v>0</v>
      </c>
      <c r="L71" s="326">
        <f t="shared" si="102"/>
        <v>0</v>
      </c>
      <c r="M71" s="331">
        <f t="shared" si="103"/>
        <v>0</v>
      </c>
      <c r="N71" s="256">
        <f t="shared" si="104"/>
        <v>0</v>
      </c>
      <c r="O71" s="190" t="s">
        <v>4</v>
      </c>
      <c r="P71" s="190" t="s">
        <v>21</v>
      </c>
      <c r="Q71" s="190">
        <v>2</v>
      </c>
      <c r="R71" s="190" t="s">
        <v>40</v>
      </c>
      <c r="S71" s="190">
        <v>15</v>
      </c>
      <c r="T71" s="17">
        <f t="shared" ref="T71:T111" si="130">20+E71*17+(Q71*1.5)+S71</f>
        <v>63.5</v>
      </c>
      <c r="U71" s="192">
        <v>77.900000000000006</v>
      </c>
      <c r="V71" s="193"/>
      <c r="W71" s="193"/>
      <c r="X71" s="193"/>
      <c r="Y71" s="193"/>
      <c r="Z71" s="193"/>
      <c r="AA71" s="193"/>
      <c r="AB71" s="193"/>
      <c r="AC71" s="193"/>
      <c r="AD71" s="195">
        <f t="shared" si="14"/>
        <v>0</v>
      </c>
      <c r="AE71" s="196" t="str">
        <f t="shared" si="129"/>
        <v>No</v>
      </c>
      <c r="AF71" s="226" t="str">
        <f t="shared" si="124"/>
        <v>No</v>
      </c>
      <c r="AG71" s="27"/>
      <c r="AH71" s="27"/>
      <c r="AI71" s="27">
        <f>Q71</f>
        <v>2</v>
      </c>
      <c r="AJ71" s="27"/>
      <c r="AK71" s="27">
        <v>6</v>
      </c>
      <c r="AL71" s="27">
        <v>2</v>
      </c>
      <c r="AM71" s="27"/>
      <c r="AN71" s="27"/>
      <c r="AO71" s="27"/>
      <c r="AP71" s="27"/>
      <c r="AQ71" s="27"/>
    </row>
    <row r="72" spans="1:43" s="1" customFormat="1" ht="57" customHeight="1">
      <c r="A72" s="27"/>
      <c r="B72" s="35"/>
      <c r="C72" s="2" t="s">
        <v>243</v>
      </c>
      <c r="D72" s="25"/>
      <c r="E72" s="343">
        <v>2.4</v>
      </c>
      <c r="F72" s="337">
        <f t="shared" si="100"/>
        <v>0</v>
      </c>
      <c r="G72" s="48">
        <f t="shared" si="125"/>
        <v>0</v>
      </c>
      <c r="H72" s="53">
        <f t="shared" si="126"/>
        <v>0</v>
      </c>
      <c r="I72" s="58">
        <f t="shared" si="127"/>
        <v>0</v>
      </c>
      <c r="J72" s="63">
        <f t="shared" si="128"/>
        <v>0</v>
      </c>
      <c r="K72" s="68">
        <f t="shared" si="101"/>
        <v>0</v>
      </c>
      <c r="L72" s="326">
        <f t="shared" si="102"/>
        <v>0</v>
      </c>
      <c r="M72" s="331">
        <f t="shared" si="103"/>
        <v>0</v>
      </c>
      <c r="N72" s="256">
        <f t="shared" si="104"/>
        <v>0</v>
      </c>
      <c r="O72" s="2" t="s">
        <v>4</v>
      </c>
      <c r="P72" s="2" t="s">
        <v>5</v>
      </c>
      <c r="Q72" s="2">
        <v>2</v>
      </c>
      <c r="R72" s="2" t="s">
        <v>40</v>
      </c>
      <c r="S72" s="2">
        <v>10</v>
      </c>
      <c r="T72" s="17">
        <f t="shared" si="130"/>
        <v>73.8</v>
      </c>
      <c r="U72" s="17">
        <v>73.77</v>
      </c>
      <c r="V72" s="116"/>
      <c r="W72" s="116"/>
      <c r="X72" s="116"/>
      <c r="Y72" s="116"/>
      <c r="Z72" s="116"/>
      <c r="AA72" s="116"/>
      <c r="AB72" s="116"/>
      <c r="AC72" s="116"/>
      <c r="AD72" s="85">
        <f t="shared" ref="AD72:AD107" si="131">U72*V72+U72*W72+U72*X72+U72*Y72+U72*Z72+U72*AA72+U72*AB72+U72*AC72</f>
        <v>0</v>
      </c>
      <c r="AE72" s="6" t="str">
        <f t="shared" si="129"/>
        <v>No</v>
      </c>
      <c r="AF72" s="227" t="str">
        <f t="shared" si="124"/>
        <v>No</v>
      </c>
      <c r="AG72" s="27"/>
      <c r="AH72" s="27"/>
      <c r="AI72" s="27">
        <f>Q72</f>
        <v>2</v>
      </c>
      <c r="AJ72" s="27"/>
      <c r="AK72" s="27">
        <v>6</v>
      </c>
      <c r="AL72" s="27">
        <v>2</v>
      </c>
      <c r="AM72" s="351"/>
      <c r="AN72" s="27"/>
      <c r="AO72" s="27"/>
      <c r="AP72" s="27"/>
      <c r="AQ72" s="27"/>
    </row>
    <row r="73" spans="1:43" s="1" customFormat="1" ht="57" customHeight="1">
      <c r="A73" s="27"/>
      <c r="B73" s="35"/>
      <c r="C73" s="5" t="s">
        <v>244</v>
      </c>
      <c r="D73" s="191"/>
      <c r="E73" s="343">
        <v>1.7</v>
      </c>
      <c r="F73" s="337">
        <f t="shared" si="100"/>
        <v>0</v>
      </c>
      <c r="G73" s="48">
        <f t="shared" si="125"/>
        <v>0</v>
      </c>
      <c r="H73" s="53">
        <f t="shared" si="126"/>
        <v>0</v>
      </c>
      <c r="I73" s="58">
        <f t="shared" si="127"/>
        <v>0</v>
      </c>
      <c r="J73" s="63">
        <f t="shared" si="128"/>
        <v>0</v>
      </c>
      <c r="K73" s="68">
        <f t="shared" si="101"/>
        <v>0</v>
      </c>
      <c r="L73" s="326">
        <f t="shared" si="102"/>
        <v>0</v>
      </c>
      <c r="M73" s="331">
        <f t="shared" si="103"/>
        <v>0</v>
      </c>
      <c r="N73" s="256">
        <f t="shared" si="104"/>
        <v>0</v>
      </c>
      <c r="O73" s="5" t="s">
        <v>24</v>
      </c>
      <c r="P73" s="5" t="s">
        <v>5</v>
      </c>
      <c r="Q73" s="5">
        <v>3</v>
      </c>
      <c r="R73" s="5" t="s">
        <v>40</v>
      </c>
      <c r="S73" s="5"/>
      <c r="T73" s="17">
        <f t="shared" si="130"/>
        <v>53.4</v>
      </c>
      <c r="U73" s="18">
        <v>69.67</v>
      </c>
      <c r="V73" s="117"/>
      <c r="W73" s="117"/>
      <c r="X73" s="117"/>
      <c r="Y73" s="117"/>
      <c r="Z73" s="117"/>
      <c r="AA73" s="117"/>
      <c r="AB73" s="117"/>
      <c r="AC73" s="117"/>
      <c r="AD73" s="86">
        <f t="shared" si="131"/>
        <v>0</v>
      </c>
      <c r="AE73" s="7" t="str">
        <f t="shared" si="129"/>
        <v>No</v>
      </c>
      <c r="AF73" s="234" t="str">
        <f t="shared" si="124"/>
        <v>No</v>
      </c>
      <c r="AG73" s="27"/>
      <c r="AH73" s="27"/>
      <c r="AI73" s="27">
        <f>Q73</f>
        <v>3</v>
      </c>
      <c r="AJ73" s="27"/>
      <c r="AK73" s="27">
        <v>6</v>
      </c>
      <c r="AL73" s="27">
        <v>2</v>
      </c>
      <c r="AM73" s="27"/>
      <c r="AN73" s="27"/>
      <c r="AO73" s="27"/>
      <c r="AP73" s="27"/>
      <c r="AQ73" s="27"/>
    </row>
    <row r="74" spans="1:43" s="1" customFormat="1" ht="57" customHeight="1">
      <c r="A74" s="27"/>
      <c r="B74" s="35"/>
      <c r="C74" s="2" t="s">
        <v>34</v>
      </c>
      <c r="D74" s="23"/>
      <c r="E74" s="343">
        <v>0.5</v>
      </c>
      <c r="F74" s="337">
        <f t="shared" si="100"/>
        <v>0</v>
      </c>
      <c r="G74" s="48">
        <f t="shared" ref="G74:G78" si="132">V74*Q74</f>
        <v>0</v>
      </c>
      <c r="H74" s="53">
        <f t="shared" ref="H74:H78" si="133">W74*Q74</f>
        <v>0</v>
      </c>
      <c r="I74" s="58">
        <f t="shared" ref="I74:I78" si="134">X74*Q74</f>
        <v>0</v>
      </c>
      <c r="J74" s="63">
        <f t="shared" ref="J74:J78" si="135">Y74*Q74</f>
        <v>0</v>
      </c>
      <c r="K74" s="68">
        <f t="shared" si="101"/>
        <v>0</v>
      </c>
      <c r="L74" s="326">
        <f t="shared" si="102"/>
        <v>0</v>
      </c>
      <c r="M74" s="331">
        <f t="shared" si="103"/>
        <v>0</v>
      </c>
      <c r="N74" s="256">
        <f t="shared" si="104"/>
        <v>0</v>
      </c>
      <c r="O74" s="2" t="s">
        <v>35</v>
      </c>
      <c r="P74" s="2" t="s">
        <v>5</v>
      </c>
      <c r="Q74" s="2">
        <v>30</v>
      </c>
      <c r="R74" s="2" t="s">
        <v>19</v>
      </c>
      <c r="S74" s="2"/>
      <c r="T74" s="17">
        <f t="shared" si="130"/>
        <v>73.5</v>
      </c>
      <c r="U74" s="17">
        <v>49.18</v>
      </c>
      <c r="V74" s="116"/>
      <c r="W74" s="116"/>
      <c r="X74" s="116"/>
      <c r="Y74" s="116"/>
      <c r="Z74" s="116"/>
      <c r="AA74" s="116"/>
      <c r="AB74" s="116"/>
      <c r="AC74" s="116"/>
      <c r="AD74" s="85">
        <f t="shared" si="131"/>
        <v>0</v>
      </c>
      <c r="AE74" s="6" t="str">
        <f t="shared" si="129"/>
        <v>No</v>
      </c>
      <c r="AF74" s="227" t="str">
        <f t="shared" si="124"/>
        <v>No</v>
      </c>
      <c r="AG74" s="27"/>
      <c r="AH74" s="27"/>
      <c r="AI74" s="27">
        <v>1</v>
      </c>
      <c r="AJ74" s="27"/>
      <c r="AK74" s="27">
        <v>60</v>
      </c>
      <c r="AL74" s="27">
        <v>0</v>
      </c>
      <c r="AM74" s="27"/>
      <c r="AN74" s="27"/>
      <c r="AO74" s="27"/>
      <c r="AP74" s="27"/>
      <c r="AQ74" s="27"/>
    </row>
    <row r="75" spans="1:43" s="1" customFormat="1" ht="57" customHeight="1">
      <c r="A75" s="27"/>
      <c r="B75" s="35"/>
      <c r="C75" s="190" t="s">
        <v>39</v>
      </c>
      <c r="D75" s="229"/>
      <c r="E75" s="343">
        <v>1.9</v>
      </c>
      <c r="F75" s="337">
        <f t="shared" si="100"/>
        <v>0</v>
      </c>
      <c r="G75" s="48">
        <f t="shared" si="132"/>
        <v>0</v>
      </c>
      <c r="H75" s="53">
        <f t="shared" si="133"/>
        <v>0</v>
      </c>
      <c r="I75" s="58">
        <f t="shared" si="134"/>
        <v>0</v>
      </c>
      <c r="J75" s="63">
        <f t="shared" si="135"/>
        <v>0</v>
      </c>
      <c r="K75" s="68">
        <f t="shared" si="101"/>
        <v>0</v>
      </c>
      <c r="L75" s="326">
        <f t="shared" si="102"/>
        <v>0</v>
      </c>
      <c r="M75" s="331">
        <f t="shared" si="103"/>
        <v>0</v>
      </c>
      <c r="N75" s="256">
        <f t="shared" si="104"/>
        <v>0</v>
      </c>
      <c r="O75" s="190" t="s">
        <v>22</v>
      </c>
      <c r="P75" s="190" t="s">
        <v>5</v>
      </c>
      <c r="Q75" s="190">
        <v>4</v>
      </c>
      <c r="R75" s="190" t="s">
        <v>40</v>
      </c>
      <c r="S75" s="190"/>
      <c r="T75" s="17">
        <f t="shared" si="130"/>
        <v>58.3</v>
      </c>
      <c r="U75" s="192">
        <v>65.569999999999993</v>
      </c>
      <c r="V75" s="193"/>
      <c r="W75" s="193"/>
      <c r="X75" s="193"/>
      <c r="Y75" s="193"/>
      <c r="Z75" s="193"/>
      <c r="AA75" s="193"/>
      <c r="AB75" s="193"/>
      <c r="AC75" s="193"/>
      <c r="AD75" s="195">
        <f t="shared" si="131"/>
        <v>0</v>
      </c>
      <c r="AE75" s="196" t="str">
        <f t="shared" si="129"/>
        <v>No</v>
      </c>
      <c r="AF75" s="226" t="str">
        <f t="shared" si="124"/>
        <v>No</v>
      </c>
      <c r="AG75" s="27"/>
      <c r="AH75" s="27"/>
      <c r="AI75" s="27">
        <v>2</v>
      </c>
      <c r="AJ75" s="27">
        <v>2</v>
      </c>
      <c r="AK75" s="27">
        <v>12</v>
      </c>
      <c r="AL75" s="27">
        <v>4</v>
      </c>
      <c r="AM75" s="27"/>
      <c r="AN75" s="27"/>
      <c r="AO75" s="27"/>
      <c r="AP75" s="27"/>
      <c r="AQ75" s="27"/>
    </row>
    <row r="76" spans="1:43" s="1" customFormat="1" ht="57" customHeight="1">
      <c r="A76" s="27"/>
      <c r="B76" s="35"/>
      <c r="C76" s="2" t="s">
        <v>41</v>
      </c>
      <c r="D76" s="23"/>
      <c r="E76" s="2">
        <v>2.1</v>
      </c>
      <c r="F76" s="2">
        <f t="shared" si="100"/>
        <v>0</v>
      </c>
      <c r="G76" s="410">
        <f t="shared" si="132"/>
        <v>0</v>
      </c>
      <c r="H76" s="281">
        <f t="shared" si="133"/>
        <v>0</v>
      </c>
      <c r="I76" s="281">
        <f t="shared" si="134"/>
        <v>0</v>
      </c>
      <c r="J76" s="281">
        <f t="shared" si="135"/>
        <v>0</v>
      </c>
      <c r="K76" s="281">
        <f t="shared" si="101"/>
        <v>0</v>
      </c>
      <c r="L76" s="281">
        <f t="shared" si="102"/>
        <v>0</v>
      </c>
      <c r="M76" s="281">
        <f t="shared" si="103"/>
        <v>0</v>
      </c>
      <c r="N76" s="281">
        <f t="shared" si="104"/>
        <v>0</v>
      </c>
      <c r="O76" s="2" t="s">
        <v>22</v>
      </c>
      <c r="P76" s="2" t="s">
        <v>21</v>
      </c>
      <c r="Q76" s="2">
        <v>4</v>
      </c>
      <c r="R76" s="2" t="s">
        <v>40</v>
      </c>
      <c r="S76" s="2"/>
      <c r="T76" s="17">
        <f t="shared" si="130"/>
        <v>61.7</v>
      </c>
      <c r="U76" s="17">
        <v>65.569999999999993</v>
      </c>
      <c r="V76" s="116"/>
      <c r="W76" s="116"/>
      <c r="X76" s="116"/>
      <c r="Y76" s="116"/>
      <c r="Z76" s="116"/>
      <c r="AA76" s="116"/>
      <c r="AB76" s="116"/>
      <c r="AC76" s="116"/>
      <c r="AD76" s="85">
        <f t="shared" si="131"/>
        <v>0</v>
      </c>
      <c r="AE76" s="6" t="str">
        <f t="shared" si="129"/>
        <v>No</v>
      </c>
      <c r="AF76" s="227" t="str">
        <f t="shared" si="124"/>
        <v>No</v>
      </c>
      <c r="AG76" s="27"/>
      <c r="AH76" s="27"/>
      <c r="AI76" s="27">
        <f>Q76</f>
        <v>4</v>
      </c>
      <c r="AJ76" s="27"/>
      <c r="AK76" s="27">
        <v>12</v>
      </c>
      <c r="AL76" s="27">
        <v>4</v>
      </c>
      <c r="AM76" s="27"/>
      <c r="AN76" s="27"/>
      <c r="AO76" s="27"/>
      <c r="AP76" s="27"/>
      <c r="AQ76" s="27"/>
    </row>
    <row r="77" spans="1:43" s="1" customFormat="1" ht="57" customHeight="1">
      <c r="A77" s="27"/>
      <c r="B77" s="35"/>
      <c r="C77" s="190" t="s">
        <v>42</v>
      </c>
      <c r="D77" s="229"/>
      <c r="E77" s="190">
        <v>1.4</v>
      </c>
      <c r="F77" s="190">
        <f t="shared" si="100"/>
        <v>0</v>
      </c>
      <c r="G77" s="387">
        <f t="shared" si="132"/>
        <v>0</v>
      </c>
      <c r="H77" s="53">
        <f t="shared" si="133"/>
        <v>0</v>
      </c>
      <c r="I77" s="53">
        <f t="shared" si="134"/>
        <v>0</v>
      </c>
      <c r="J77" s="53">
        <f t="shared" si="135"/>
        <v>0</v>
      </c>
      <c r="K77" s="53">
        <f t="shared" si="101"/>
        <v>0</v>
      </c>
      <c r="L77" s="53">
        <f t="shared" si="102"/>
        <v>0</v>
      </c>
      <c r="M77" s="53">
        <f t="shared" si="103"/>
        <v>0</v>
      </c>
      <c r="N77" s="53">
        <f t="shared" si="104"/>
        <v>0</v>
      </c>
      <c r="O77" s="190" t="s">
        <v>4</v>
      </c>
      <c r="P77" s="190" t="s">
        <v>21</v>
      </c>
      <c r="Q77" s="190">
        <v>2</v>
      </c>
      <c r="R77" s="190" t="s">
        <v>40</v>
      </c>
      <c r="S77" s="190"/>
      <c r="T77" s="192">
        <f t="shared" si="130"/>
        <v>46.8</v>
      </c>
      <c r="U77" s="192">
        <v>53.28</v>
      </c>
      <c r="V77" s="193"/>
      <c r="W77" s="193"/>
      <c r="X77" s="193"/>
      <c r="Y77" s="193"/>
      <c r="Z77" s="193"/>
      <c r="AA77" s="193"/>
      <c r="AB77" s="193"/>
      <c r="AC77" s="193"/>
      <c r="AD77" s="195">
        <f t="shared" si="131"/>
        <v>0</v>
      </c>
      <c r="AE77" s="196" t="str">
        <f t="shared" si="129"/>
        <v>No</v>
      </c>
      <c r="AF77" s="226" t="str">
        <f t="shared" si="124"/>
        <v>No</v>
      </c>
      <c r="AG77" s="27"/>
      <c r="AH77" s="27"/>
      <c r="AI77" s="27">
        <f>Q77</f>
        <v>2</v>
      </c>
      <c r="AJ77" s="27">
        <f>Q77</f>
        <v>2</v>
      </c>
      <c r="AK77" s="27">
        <v>6</v>
      </c>
      <c r="AL77" s="27">
        <v>2</v>
      </c>
      <c r="AM77" s="27"/>
      <c r="AN77" s="27"/>
      <c r="AO77" s="27"/>
      <c r="AP77" s="27"/>
      <c r="AQ77" s="27"/>
    </row>
    <row r="78" spans="1:43" s="1" customFormat="1" ht="57" customHeight="1" thickBot="1">
      <c r="A78" s="27"/>
      <c r="B78" s="36"/>
      <c r="C78" s="8" t="s">
        <v>43</v>
      </c>
      <c r="D78" s="24"/>
      <c r="E78" s="8">
        <v>1.6</v>
      </c>
      <c r="F78" s="8">
        <f t="shared" si="100"/>
        <v>0</v>
      </c>
      <c r="G78" s="414">
        <f t="shared" si="132"/>
        <v>0</v>
      </c>
      <c r="H78" s="415">
        <f t="shared" si="133"/>
        <v>0</v>
      </c>
      <c r="I78" s="415">
        <f t="shared" si="134"/>
        <v>0</v>
      </c>
      <c r="J78" s="415">
        <f t="shared" si="135"/>
        <v>0</v>
      </c>
      <c r="K78" s="415">
        <f t="shared" si="101"/>
        <v>0</v>
      </c>
      <c r="L78" s="415">
        <f t="shared" si="102"/>
        <v>0</v>
      </c>
      <c r="M78" s="415">
        <f t="shared" si="103"/>
        <v>0</v>
      </c>
      <c r="N78" s="415">
        <f t="shared" si="104"/>
        <v>0</v>
      </c>
      <c r="O78" s="8" t="s">
        <v>22</v>
      </c>
      <c r="P78" s="8" t="s">
        <v>21</v>
      </c>
      <c r="Q78" s="8">
        <v>4</v>
      </c>
      <c r="R78" s="8" t="s">
        <v>40</v>
      </c>
      <c r="S78" s="8"/>
      <c r="T78" s="19">
        <f t="shared" si="130"/>
        <v>53.2</v>
      </c>
      <c r="U78" s="19">
        <v>53.28</v>
      </c>
      <c r="V78" s="120"/>
      <c r="W78" s="120"/>
      <c r="X78" s="120"/>
      <c r="Y78" s="120"/>
      <c r="Z78" s="120"/>
      <c r="AA78" s="120"/>
      <c r="AB78" s="120"/>
      <c r="AC78" s="120"/>
      <c r="AD78" s="87">
        <f t="shared" si="131"/>
        <v>0</v>
      </c>
      <c r="AE78" s="9" t="str">
        <f t="shared" si="129"/>
        <v>No</v>
      </c>
      <c r="AF78" s="235" t="str">
        <f t="shared" si="124"/>
        <v>No</v>
      </c>
      <c r="AG78" s="27"/>
      <c r="AH78" s="27"/>
      <c r="AI78" s="27">
        <f>Q78</f>
        <v>4</v>
      </c>
      <c r="AJ78" s="27"/>
      <c r="AK78" s="27">
        <v>13</v>
      </c>
      <c r="AL78" s="27">
        <v>4</v>
      </c>
      <c r="AM78" s="27"/>
      <c r="AN78" s="27"/>
      <c r="AO78" s="27"/>
      <c r="AP78" s="27"/>
      <c r="AQ78" s="27"/>
    </row>
    <row r="79" spans="1:43" ht="31" customHeight="1" thickBot="1">
      <c r="B79" s="11"/>
      <c r="C79" s="12"/>
      <c r="D79" s="124"/>
      <c r="E79" s="344"/>
      <c r="F79" s="337">
        <f t="shared" si="100"/>
        <v>0</v>
      </c>
      <c r="G79" s="127"/>
      <c r="H79" s="128"/>
      <c r="I79" s="129"/>
      <c r="J79" s="130"/>
      <c r="K79" s="68">
        <f t="shared" si="101"/>
        <v>0</v>
      </c>
      <c r="L79" s="326">
        <f t="shared" si="102"/>
        <v>0</v>
      </c>
      <c r="M79" s="331">
        <f t="shared" si="103"/>
        <v>0</v>
      </c>
      <c r="N79" s="250">
        <f t="shared" si="104"/>
        <v>0</v>
      </c>
      <c r="O79" s="12"/>
      <c r="P79" s="12"/>
      <c r="Q79" s="11"/>
      <c r="R79" s="132"/>
      <c r="S79" s="20"/>
      <c r="T79" s="17"/>
      <c r="U79" s="132" t="s">
        <v>58</v>
      </c>
      <c r="V79" s="12"/>
      <c r="W79" s="12"/>
      <c r="X79" s="12"/>
      <c r="Y79" s="12"/>
      <c r="Z79" s="12"/>
      <c r="AA79" s="12"/>
      <c r="AB79" s="12"/>
      <c r="AC79" s="12"/>
      <c r="AD79" s="347"/>
      <c r="AE79" s="91" t="s">
        <v>38</v>
      </c>
      <c r="AF79" s="101" t="str">
        <f t="shared" si="124"/>
        <v>No</v>
      </c>
      <c r="AI79" s="27">
        <f>Q79</f>
        <v>0</v>
      </c>
      <c r="AJ79" s="27">
        <f>Q79</f>
        <v>0</v>
      </c>
      <c r="AM79" s="27"/>
    </row>
    <row r="80" spans="1:43" s="1" customFormat="1" ht="57" customHeight="1">
      <c r="A80" s="27"/>
      <c r="B80" s="35"/>
      <c r="C80" s="5" t="s">
        <v>59</v>
      </c>
      <c r="D80" s="22"/>
      <c r="E80" s="343">
        <v>2</v>
      </c>
      <c r="F80" s="337">
        <f t="shared" si="100"/>
        <v>0</v>
      </c>
      <c r="G80" s="48">
        <f t="shared" ref="G80:G84" si="136">V80*Q80</f>
        <v>0</v>
      </c>
      <c r="H80" s="53">
        <f t="shared" ref="H80:H84" si="137">W80*Q80</f>
        <v>0</v>
      </c>
      <c r="I80" s="58">
        <f t="shared" ref="I80:I84" si="138">X80*Q80</f>
        <v>0</v>
      </c>
      <c r="J80" s="63">
        <f t="shared" ref="J80:J84" si="139">Y80*Q80</f>
        <v>0</v>
      </c>
      <c r="K80" s="68">
        <f t="shared" si="101"/>
        <v>0</v>
      </c>
      <c r="L80" s="326">
        <f t="shared" si="102"/>
        <v>0</v>
      </c>
      <c r="M80" s="331">
        <f t="shared" si="103"/>
        <v>0</v>
      </c>
      <c r="N80" s="256">
        <f t="shared" si="104"/>
        <v>0</v>
      </c>
      <c r="O80" s="5" t="s">
        <v>24</v>
      </c>
      <c r="P80" s="5" t="s">
        <v>5</v>
      </c>
      <c r="Q80" s="5">
        <v>5</v>
      </c>
      <c r="R80" s="5" t="s">
        <v>6</v>
      </c>
      <c r="S80" s="5"/>
      <c r="T80" s="17">
        <f t="shared" si="130"/>
        <v>61.5</v>
      </c>
      <c r="U80" s="18">
        <v>61.48</v>
      </c>
      <c r="V80" s="117"/>
      <c r="W80" s="117"/>
      <c r="X80" s="117"/>
      <c r="Y80" s="117"/>
      <c r="Z80" s="117"/>
      <c r="AA80" s="117"/>
      <c r="AB80" s="117"/>
      <c r="AC80" s="117"/>
      <c r="AD80" s="86">
        <f t="shared" si="131"/>
        <v>0</v>
      </c>
      <c r="AE80" s="7" t="str">
        <f>IF(D80="New","Yes","No")</f>
        <v>No</v>
      </c>
      <c r="AF80" s="237" t="str">
        <f t="shared" si="124"/>
        <v>No</v>
      </c>
      <c r="AG80" s="27"/>
      <c r="AH80" s="27"/>
      <c r="AI80" s="27">
        <v>4</v>
      </c>
      <c r="AJ80" s="27">
        <v>1</v>
      </c>
      <c r="AK80" s="27">
        <v>5</v>
      </c>
      <c r="AL80" s="27">
        <v>5</v>
      </c>
      <c r="AM80" s="27"/>
      <c r="AN80" s="27"/>
      <c r="AO80" s="27"/>
      <c r="AP80" s="27"/>
      <c r="AQ80" s="27"/>
    </row>
    <row r="81" spans="1:43" s="1" customFormat="1" ht="57" customHeight="1">
      <c r="A81" s="27"/>
      <c r="B81" s="35"/>
      <c r="C81" s="2" t="s">
        <v>60</v>
      </c>
      <c r="D81" s="23"/>
      <c r="E81" s="343">
        <v>1.5</v>
      </c>
      <c r="F81" s="337">
        <f t="shared" si="100"/>
        <v>0</v>
      </c>
      <c r="G81" s="48">
        <f t="shared" si="136"/>
        <v>0</v>
      </c>
      <c r="H81" s="53">
        <f t="shared" si="137"/>
        <v>0</v>
      </c>
      <c r="I81" s="58">
        <f t="shared" si="138"/>
        <v>0</v>
      </c>
      <c r="J81" s="63">
        <f t="shared" si="139"/>
        <v>0</v>
      </c>
      <c r="K81" s="68">
        <f t="shared" si="101"/>
        <v>0</v>
      </c>
      <c r="L81" s="326">
        <f t="shared" si="102"/>
        <v>0</v>
      </c>
      <c r="M81" s="331">
        <f t="shared" si="103"/>
        <v>0</v>
      </c>
      <c r="N81" s="256">
        <f t="shared" si="104"/>
        <v>0</v>
      </c>
      <c r="O81" s="2" t="s">
        <v>20</v>
      </c>
      <c r="P81" s="2" t="s">
        <v>5</v>
      </c>
      <c r="Q81" s="2">
        <v>6</v>
      </c>
      <c r="R81" s="2" t="s">
        <v>6</v>
      </c>
      <c r="S81" s="2"/>
      <c r="T81" s="17">
        <f t="shared" si="130"/>
        <v>54.5</v>
      </c>
      <c r="U81" s="17">
        <v>65.569999999999993</v>
      </c>
      <c r="V81" s="116"/>
      <c r="W81" s="116"/>
      <c r="X81" s="116"/>
      <c r="Y81" s="116"/>
      <c r="Z81" s="116"/>
      <c r="AA81" s="116"/>
      <c r="AB81" s="116"/>
      <c r="AC81" s="116"/>
      <c r="AD81" s="85">
        <f t="shared" si="131"/>
        <v>0</v>
      </c>
      <c r="AE81" s="6" t="str">
        <f>IF(D81="New","Yes","No")</f>
        <v>No</v>
      </c>
      <c r="AF81" s="227" t="str">
        <f t="shared" si="124"/>
        <v>No</v>
      </c>
      <c r="AG81" s="27"/>
      <c r="AH81" s="27"/>
      <c r="AI81" s="27"/>
      <c r="AJ81" s="27"/>
      <c r="AK81" s="27">
        <v>12</v>
      </c>
      <c r="AL81" s="27">
        <v>0</v>
      </c>
      <c r="AM81" s="27"/>
      <c r="AN81" s="27"/>
      <c r="AO81" s="27"/>
      <c r="AP81" s="27"/>
      <c r="AQ81" s="27"/>
    </row>
    <row r="82" spans="1:43" s="1" customFormat="1" ht="57" customHeight="1">
      <c r="A82" s="27"/>
      <c r="B82" s="35"/>
      <c r="C82" s="5" t="s">
        <v>61</v>
      </c>
      <c r="D82" s="22"/>
      <c r="E82" s="343">
        <v>2.4</v>
      </c>
      <c r="F82" s="337">
        <f t="shared" si="100"/>
        <v>0</v>
      </c>
      <c r="G82" s="48">
        <f t="shared" si="136"/>
        <v>0</v>
      </c>
      <c r="H82" s="53">
        <f t="shared" si="137"/>
        <v>0</v>
      </c>
      <c r="I82" s="58">
        <f t="shared" si="138"/>
        <v>0</v>
      </c>
      <c r="J82" s="63">
        <f t="shared" si="139"/>
        <v>0</v>
      </c>
      <c r="K82" s="68">
        <f t="shared" si="101"/>
        <v>0</v>
      </c>
      <c r="L82" s="326">
        <f t="shared" si="102"/>
        <v>0</v>
      </c>
      <c r="M82" s="331">
        <f t="shared" si="103"/>
        <v>0</v>
      </c>
      <c r="N82" s="256">
        <f t="shared" si="104"/>
        <v>0</v>
      </c>
      <c r="O82" s="5" t="s">
        <v>22</v>
      </c>
      <c r="P82" s="5" t="s">
        <v>21</v>
      </c>
      <c r="Q82" s="5">
        <v>4</v>
      </c>
      <c r="R82" s="5" t="s">
        <v>25</v>
      </c>
      <c r="S82" s="5"/>
      <c r="T82" s="17">
        <f t="shared" si="130"/>
        <v>66.8</v>
      </c>
      <c r="U82" s="18">
        <v>77.87</v>
      </c>
      <c r="V82" s="117"/>
      <c r="W82" s="117"/>
      <c r="X82" s="117"/>
      <c r="Y82" s="117"/>
      <c r="Z82" s="117"/>
      <c r="AA82" s="117"/>
      <c r="AB82" s="117"/>
      <c r="AC82" s="117"/>
      <c r="AD82" s="86">
        <f t="shared" si="131"/>
        <v>0</v>
      </c>
      <c r="AE82" s="7" t="str">
        <f>IF(D82="New","Yes","No")</f>
        <v>No</v>
      </c>
      <c r="AF82" s="234" t="str">
        <f t="shared" si="124"/>
        <v>No</v>
      </c>
      <c r="AG82" s="27"/>
      <c r="AH82" s="27"/>
      <c r="AI82" s="27"/>
      <c r="AJ82" s="27"/>
      <c r="AK82" s="27">
        <v>12</v>
      </c>
      <c r="AL82" s="27">
        <v>2</v>
      </c>
      <c r="AM82" s="27"/>
      <c r="AN82" s="27"/>
      <c r="AO82" s="27"/>
      <c r="AP82" s="27"/>
      <c r="AQ82" s="27"/>
    </row>
    <row r="83" spans="1:43" s="1" customFormat="1" ht="57" customHeight="1">
      <c r="A83" s="27"/>
      <c r="B83" s="35"/>
      <c r="C83" s="2" t="s">
        <v>62</v>
      </c>
      <c r="D83" s="23"/>
      <c r="E83" s="343">
        <v>1.5</v>
      </c>
      <c r="F83" s="337">
        <f t="shared" si="100"/>
        <v>0</v>
      </c>
      <c r="G83" s="48">
        <f t="shared" ref="G83" si="140">V83*Q83</f>
        <v>0</v>
      </c>
      <c r="H83" s="53">
        <f t="shared" ref="H83" si="141">W83*Q83</f>
        <v>0</v>
      </c>
      <c r="I83" s="58">
        <f t="shared" ref="I83" si="142">X83*Q83</f>
        <v>0</v>
      </c>
      <c r="J83" s="63">
        <f t="shared" ref="J83" si="143">Y83*Q83</f>
        <v>0</v>
      </c>
      <c r="K83" s="68">
        <f t="shared" si="101"/>
        <v>0</v>
      </c>
      <c r="L83" s="326">
        <f t="shared" si="102"/>
        <v>0</v>
      </c>
      <c r="M83" s="331">
        <f t="shared" si="103"/>
        <v>0</v>
      </c>
      <c r="N83" s="256">
        <f t="shared" si="104"/>
        <v>0</v>
      </c>
      <c r="O83" s="2" t="s">
        <v>24</v>
      </c>
      <c r="P83" s="2" t="s">
        <v>5</v>
      </c>
      <c r="Q83" s="2">
        <v>8</v>
      </c>
      <c r="R83" s="2" t="s">
        <v>25</v>
      </c>
      <c r="S83" s="2"/>
      <c r="T83" s="17">
        <f t="shared" si="130"/>
        <v>57.5</v>
      </c>
      <c r="U83" s="17">
        <v>73.77</v>
      </c>
      <c r="V83" s="137"/>
      <c r="W83" s="137"/>
      <c r="X83" s="137"/>
      <c r="Y83" s="137"/>
      <c r="Z83" s="137"/>
      <c r="AA83" s="137"/>
      <c r="AB83" s="137"/>
      <c r="AC83" s="137"/>
      <c r="AD83" s="85">
        <f t="shared" si="131"/>
        <v>0</v>
      </c>
      <c r="AE83" s="6" t="str">
        <f>IF(D83="New","Yes","No")</f>
        <v>No</v>
      </c>
      <c r="AF83" s="227" t="str">
        <f t="shared" si="124"/>
        <v>No</v>
      </c>
      <c r="AG83" s="27"/>
      <c r="AH83" s="27"/>
      <c r="AI83" s="27">
        <v>4</v>
      </c>
      <c r="AJ83" s="27"/>
      <c r="AK83" s="27">
        <v>17</v>
      </c>
      <c r="AL83" s="27">
        <v>4</v>
      </c>
      <c r="AM83" s="351"/>
      <c r="AN83" s="27"/>
      <c r="AO83" s="27"/>
      <c r="AP83" s="27"/>
      <c r="AQ83" s="27"/>
    </row>
    <row r="84" spans="1:43" s="1" customFormat="1" ht="57" customHeight="1" thickBot="1">
      <c r="A84" s="27"/>
      <c r="B84" s="36"/>
      <c r="C84" s="197" t="s">
        <v>300</v>
      </c>
      <c r="D84" s="198"/>
      <c r="E84" s="345">
        <v>1.3</v>
      </c>
      <c r="F84" s="337">
        <f t="shared" si="100"/>
        <v>0</v>
      </c>
      <c r="G84" s="127">
        <f t="shared" si="136"/>
        <v>0</v>
      </c>
      <c r="H84" s="128">
        <f t="shared" si="137"/>
        <v>0</v>
      </c>
      <c r="I84" s="129">
        <f t="shared" si="138"/>
        <v>0</v>
      </c>
      <c r="J84" s="130">
        <f t="shared" si="139"/>
        <v>0</v>
      </c>
      <c r="K84" s="68">
        <f t="shared" si="101"/>
        <v>0</v>
      </c>
      <c r="L84" s="326">
        <f t="shared" si="102"/>
        <v>0</v>
      </c>
      <c r="M84" s="331">
        <f t="shared" si="103"/>
        <v>0</v>
      </c>
      <c r="N84" s="250">
        <f t="shared" si="104"/>
        <v>0</v>
      </c>
      <c r="O84" s="197" t="s">
        <v>22</v>
      </c>
      <c r="P84" s="197" t="s">
        <v>5</v>
      </c>
      <c r="Q84" s="197">
        <v>2</v>
      </c>
      <c r="R84" s="197" t="s">
        <v>73</v>
      </c>
      <c r="S84" s="190"/>
      <c r="T84" s="17">
        <f t="shared" si="130"/>
        <v>45.1</v>
      </c>
      <c r="U84" s="204">
        <v>69.67</v>
      </c>
      <c r="V84" s="199"/>
      <c r="W84" s="199"/>
      <c r="X84" s="199"/>
      <c r="Y84" s="199"/>
      <c r="Z84" s="199"/>
      <c r="AA84" s="199"/>
      <c r="AB84" s="199"/>
      <c r="AC84" s="199"/>
      <c r="AD84" s="201">
        <f t="shared" si="131"/>
        <v>0</v>
      </c>
      <c r="AE84" s="202" t="str">
        <f>IF(D84="New","Yes","No")</f>
        <v>No</v>
      </c>
      <c r="AF84" s="225" t="str">
        <f t="shared" si="124"/>
        <v>No</v>
      </c>
      <c r="AG84" s="27"/>
      <c r="AH84" s="27"/>
      <c r="AI84" s="27"/>
      <c r="AJ84" s="27"/>
      <c r="AK84" s="27">
        <v>2</v>
      </c>
      <c r="AL84" s="27">
        <v>2</v>
      </c>
      <c r="AM84" s="27"/>
      <c r="AN84" s="27"/>
      <c r="AO84" s="27"/>
      <c r="AP84" s="27"/>
      <c r="AQ84" s="27"/>
    </row>
    <row r="85" spans="1:43" ht="31" customHeight="1" thickBot="1">
      <c r="B85" s="11"/>
      <c r="C85" s="12"/>
      <c r="D85" s="124"/>
      <c r="E85" s="344"/>
      <c r="F85" s="337">
        <f t="shared" si="100"/>
        <v>0</v>
      </c>
      <c r="G85" s="127"/>
      <c r="H85" s="128"/>
      <c r="I85" s="129"/>
      <c r="J85" s="130"/>
      <c r="K85" s="68">
        <f t="shared" si="101"/>
        <v>0</v>
      </c>
      <c r="L85" s="326">
        <f t="shared" si="102"/>
        <v>0</v>
      </c>
      <c r="M85" s="331">
        <f t="shared" si="103"/>
        <v>0</v>
      </c>
      <c r="N85" s="250">
        <f t="shared" si="104"/>
        <v>0</v>
      </c>
      <c r="O85" s="12"/>
      <c r="P85" s="12"/>
      <c r="Q85" s="11"/>
      <c r="R85" s="132"/>
      <c r="S85" s="20"/>
      <c r="T85" s="17"/>
      <c r="U85" s="132" t="s">
        <v>63</v>
      </c>
      <c r="V85" s="12"/>
      <c r="W85" s="12"/>
      <c r="X85" s="12"/>
      <c r="Y85" s="12"/>
      <c r="Z85" s="12"/>
      <c r="AA85" s="12"/>
      <c r="AB85" s="12"/>
      <c r="AC85" s="12"/>
      <c r="AD85" s="347"/>
      <c r="AE85" s="91" t="s">
        <v>38</v>
      </c>
      <c r="AF85" s="101" t="str">
        <f t="shared" si="124"/>
        <v>No</v>
      </c>
      <c r="AI85" s="27">
        <f t="shared" ref="AI85:AI90" si="144">Q85</f>
        <v>0</v>
      </c>
      <c r="AJ85" s="27">
        <f>Q85</f>
        <v>0</v>
      </c>
      <c r="AM85" s="27"/>
    </row>
    <row r="86" spans="1:43" s="1" customFormat="1" ht="57" customHeight="1">
      <c r="A86" s="27"/>
      <c r="B86" s="34"/>
      <c r="C86" s="4" t="s">
        <v>64</v>
      </c>
      <c r="D86" s="37"/>
      <c r="E86" s="343">
        <v>4</v>
      </c>
      <c r="F86" s="337">
        <f t="shared" ref="F86:F114" si="145">SUM(V86:AC86)*E86</f>
        <v>0</v>
      </c>
      <c r="G86" s="48">
        <f t="shared" ref="G86:G91" si="146">V86*Q86</f>
        <v>0</v>
      </c>
      <c r="H86" s="53">
        <f t="shared" ref="H86:H91" si="147">W86*Q86</f>
        <v>0</v>
      </c>
      <c r="I86" s="58">
        <f t="shared" ref="I86:I91" si="148">X86*Q86</f>
        <v>0</v>
      </c>
      <c r="J86" s="63">
        <f t="shared" ref="J86:J91" si="149">Y86*Q86</f>
        <v>0</v>
      </c>
      <c r="K86" s="68">
        <f t="shared" ref="K86:K114" si="150">Z86*Q86</f>
        <v>0</v>
      </c>
      <c r="L86" s="326">
        <f t="shared" ref="L86:L114" si="151">AA86*Q86</f>
        <v>0</v>
      </c>
      <c r="M86" s="331">
        <f t="shared" ref="M86:M114" si="152">AB86*Q86</f>
        <v>0</v>
      </c>
      <c r="N86" s="256">
        <f t="shared" ref="N86:N114" si="153">AC86*Q86</f>
        <v>0</v>
      </c>
      <c r="O86" s="4" t="s">
        <v>4</v>
      </c>
      <c r="P86" s="4" t="s">
        <v>21</v>
      </c>
      <c r="Q86" s="4">
        <v>3</v>
      </c>
      <c r="R86" s="4" t="s">
        <v>25</v>
      </c>
      <c r="S86" s="5">
        <v>10</v>
      </c>
      <c r="T86" s="17">
        <f t="shared" si="130"/>
        <v>102.5</v>
      </c>
      <c r="U86" s="16">
        <v>110.66</v>
      </c>
      <c r="V86" s="115"/>
      <c r="W86" s="115"/>
      <c r="X86" s="115"/>
      <c r="Y86" s="115"/>
      <c r="Z86" s="115"/>
      <c r="AA86" s="115"/>
      <c r="AB86" s="115"/>
      <c r="AC86" s="115"/>
      <c r="AD86" s="84">
        <f t="shared" si="131"/>
        <v>0</v>
      </c>
      <c r="AE86" s="7" t="str">
        <f t="shared" ref="AE86:AE91" si="154">IF(D86="New","Yes","No")</f>
        <v>No</v>
      </c>
      <c r="AF86" s="237" t="str">
        <f t="shared" si="124"/>
        <v>No</v>
      </c>
      <c r="AG86" s="27"/>
      <c r="AH86" s="27"/>
      <c r="AI86" s="27">
        <f t="shared" si="144"/>
        <v>3</v>
      </c>
      <c r="AJ86" s="27"/>
      <c r="AK86" s="27">
        <v>14</v>
      </c>
      <c r="AL86" s="27">
        <v>0</v>
      </c>
      <c r="AM86" s="27"/>
      <c r="AN86" s="27"/>
      <c r="AO86" s="27"/>
      <c r="AP86" s="27"/>
      <c r="AQ86" s="27"/>
    </row>
    <row r="87" spans="1:43" s="27" customFormat="1" ht="57" customHeight="1">
      <c r="B87" s="83"/>
      <c r="C87" s="2" t="s">
        <v>65</v>
      </c>
      <c r="D87" s="25"/>
      <c r="E87" s="343">
        <v>0.7</v>
      </c>
      <c r="F87" s="337">
        <f t="shared" si="145"/>
        <v>0</v>
      </c>
      <c r="G87" s="48">
        <f t="shared" si="146"/>
        <v>0</v>
      </c>
      <c r="H87" s="53">
        <f t="shared" si="147"/>
        <v>0</v>
      </c>
      <c r="I87" s="58">
        <f t="shared" si="148"/>
        <v>0</v>
      </c>
      <c r="J87" s="63">
        <f t="shared" si="149"/>
        <v>0</v>
      </c>
      <c r="K87" s="68">
        <f t="shared" si="150"/>
        <v>0</v>
      </c>
      <c r="L87" s="326">
        <f t="shared" si="151"/>
        <v>0</v>
      </c>
      <c r="M87" s="331">
        <f t="shared" si="152"/>
        <v>0</v>
      </c>
      <c r="N87" s="256">
        <f t="shared" si="153"/>
        <v>0</v>
      </c>
      <c r="O87" s="2" t="s">
        <v>24</v>
      </c>
      <c r="P87" s="2" t="s">
        <v>5</v>
      </c>
      <c r="Q87" s="2">
        <v>4</v>
      </c>
      <c r="R87" s="2" t="s">
        <v>25</v>
      </c>
      <c r="S87" s="2">
        <v>10</v>
      </c>
      <c r="T87" s="17">
        <f t="shared" si="130"/>
        <v>47.9</v>
      </c>
      <c r="U87" s="17">
        <v>61.48</v>
      </c>
      <c r="V87" s="116"/>
      <c r="W87" s="116"/>
      <c r="X87" s="116"/>
      <c r="Y87" s="116"/>
      <c r="Z87" s="116"/>
      <c r="AA87" s="116"/>
      <c r="AB87" s="116"/>
      <c r="AC87" s="116"/>
      <c r="AD87" s="85">
        <f t="shared" si="131"/>
        <v>0</v>
      </c>
      <c r="AE87" s="6" t="str">
        <f t="shared" si="154"/>
        <v>No</v>
      </c>
      <c r="AF87" s="227" t="str">
        <f t="shared" si="124"/>
        <v>No</v>
      </c>
      <c r="AI87" s="27">
        <f t="shared" si="144"/>
        <v>4</v>
      </c>
      <c r="AK87" s="27">
        <v>10</v>
      </c>
      <c r="AL87" s="27">
        <v>0</v>
      </c>
    </row>
    <row r="88" spans="1:43" s="1" customFormat="1" ht="57" customHeight="1">
      <c r="A88" s="27"/>
      <c r="B88" s="35"/>
      <c r="C88" s="5" t="s">
        <v>66</v>
      </c>
      <c r="D88" s="133"/>
      <c r="E88" s="343">
        <v>0.7</v>
      </c>
      <c r="F88" s="337">
        <f t="shared" si="145"/>
        <v>0</v>
      </c>
      <c r="G88" s="48">
        <f t="shared" si="146"/>
        <v>0</v>
      </c>
      <c r="H88" s="53">
        <f t="shared" si="147"/>
        <v>0</v>
      </c>
      <c r="I88" s="58">
        <f t="shared" si="148"/>
        <v>0</v>
      </c>
      <c r="J88" s="63">
        <f t="shared" si="149"/>
        <v>0</v>
      </c>
      <c r="K88" s="68">
        <f t="shared" si="150"/>
        <v>0</v>
      </c>
      <c r="L88" s="326">
        <f t="shared" si="151"/>
        <v>0</v>
      </c>
      <c r="M88" s="331">
        <f t="shared" si="152"/>
        <v>0</v>
      </c>
      <c r="N88" s="256">
        <f t="shared" si="153"/>
        <v>0</v>
      </c>
      <c r="O88" s="5" t="s">
        <v>24</v>
      </c>
      <c r="P88" s="5" t="s">
        <v>5</v>
      </c>
      <c r="Q88" s="5">
        <v>6</v>
      </c>
      <c r="R88" s="5" t="s">
        <v>25</v>
      </c>
      <c r="S88" s="5">
        <v>10</v>
      </c>
      <c r="T88" s="17">
        <f t="shared" si="130"/>
        <v>50.9</v>
      </c>
      <c r="U88" s="18">
        <v>61.48</v>
      </c>
      <c r="V88" s="117"/>
      <c r="W88" s="117"/>
      <c r="X88" s="117"/>
      <c r="Y88" s="117"/>
      <c r="Z88" s="117"/>
      <c r="AA88" s="117"/>
      <c r="AB88" s="117"/>
      <c r="AC88" s="117"/>
      <c r="AD88" s="86">
        <f t="shared" si="131"/>
        <v>0</v>
      </c>
      <c r="AE88" s="7" t="str">
        <f t="shared" si="154"/>
        <v>No</v>
      </c>
      <c r="AF88" s="234" t="str">
        <f t="shared" si="124"/>
        <v>No</v>
      </c>
      <c r="AG88" s="27"/>
      <c r="AH88" s="27"/>
      <c r="AI88" s="27">
        <f t="shared" si="144"/>
        <v>6</v>
      </c>
      <c r="AJ88" s="27"/>
      <c r="AK88" s="27">
        <v>18</v>
      </c>
      <c r="AL88" s="27">
        <v>0</v>
      </c>
      <c r="AM88" s="27"/>
      <c r="AN88" s="27"/>
      <c r="AO88" s="27"/>
      <c r="AP88" s="27"/>
      <c r="AQ88" s="27"/>
    </row>
    <row r="89" spans="1:43" s="1" customFormat="1" ht="57" customHeight="1">
      <c r="A89" s="27"/>
      <c r="B89" s="35"/>
      <c r="C89" s="2" t="s">
        <v>67</v>
      </c>
      <c r="D89" s="25"/>
      <c r="E89" s="343">
        <v>1.5</v>
      </c>
      <c r="F89" s="337">
        <f t="shared" si="145"/>
        <v>0</v>
      </c>
      <c r="G89" s="48">
        <f t="shared" si="146"/>
        <v>0</v>
      </c>
      <c r="H89" s="53">
        <f t="shared" si="147"/>
        <v>0</v>
      </c>
      <c r="I89" s="58">
        <f t="shared" si="148"/>
        <v>0</v>
      </c>
      <c r="J89" s="63">
        <f t="shared" si="149"/>
        <v>0</v>
      </c>
      <c r="K89" s="68">
        <f t="shared" si="150"/>
        <v>0</v>
      </c>
      <c r="L89" s="326">
        <f t="shared" si="151"/>
        <v>0</v>
      </c>
      <c r="M89" s="331">
        <f t="shared" si="152"/>
        <v>0</v>
      </c>
      <c r="N89" s="256">
        <f t="shared" si="153"/>
        <v>0</v>
      </c>
      <c r="O89" s="2" t="s">
        <v>22</v>
      </c>
      <c r="P89" s="2" t="s">
        <v>5</v>
      </c>
      <c r="Q89" s="2">
        <v>4</v>
      </c>
      <c r="R89" s="2" t="s">
        <v>25</v>
      </c>
      <c r="S89" s="2">
        <v>10</v>
      </c>
      <c r="T89" s="17">
        <f t="shared" si="130"/>
        <v>61.5</v>
      </c>
      <c r="U89" s="17">
        <v>81.97</v>
      </c>
      <c r="V89" s="116"/>
      <c r="W89" s="116"/>
      <c r="X89" s="116"/>
      <c r="Y89" s="116"/>
      <c r="Z89" s="116"/>
      <c r="AA89" s="116"/>
      <c r="AB89" s="116"/>
      <c r="AC89" s="116"/>
      <c r="AD89" s="85">
        <f t="shared" si="131"/>
        <v>0</v>
      </c>
      <c r="AE89" s="6" t="str">
        <f t="shared" si="154"/>
        <v>No</v>
      </c>
      <c r="AF89" s="227" t="str">
        <f t="shared" si="124"/>
        <v>No</v>
      </c>
      <c r="AG89" s="27"/>
      <c r="AH89" s="27"/>
      <c r="AI89" s="27">
        <f t="shared" si="144"/>
        <v>4</v>
      </c>
      <c r="AJ89" s="27"/>
      <c r="AK89" s="27">
        <v>16</v>
      </c>
      <c r="AL89" s="27">
        <v>0</v>
      </c>
      <c r="AM89" s="351"/>
      <c r="AN89" s="27"/>
      <c r="AO89" s="27"/>
      <c r="AP89" s="27"/>
      <c r="AQ89" s="27"/>
    </row>
    <row r="90" spans="1:43" s="1" customFormat="1" ht="57" customHeight="1">
      <c r="A90" s="27"/>
      <c r="B90" s="35"/>
      <c r="C90" s="5" t="s">
        <v>68</v>
      </c>
      <c r="D90" s="133"/>
      <c r="E90" s="343">
        <v>0.7</v>
      </c>
      <c r="F90" s="337">
        <f t="shared" si="145"/>
        <v>0</v>
      </c>
      <c r="G90" s="48">
        <f t="shared" si="146"/>
        <v>0</v>
      </c>
      <c r="H90" s="53">
        <f t="shared" si="147"/>
        <v>0</v>
      </c>
      <c r="I90" s="58">
        <f t="shared" si="148"/>
        <v>0</v>
      </c>
      <c r="J90" s="63">
        <f t="shared" si="149"/>
        <v>0</v>
      </c>
      <c r="K90" s="68">
        <f t="shared" si="150"/>
        <v>0</v>
      </c>
      <c r="L90" s="326">
        <f t="shared" si="151"/>
        <v>0</v>
      </c>
      <c r="M90" s="331">
        <f t="shared" si="152"/>
        <v>0</v>
      </c>
      <c r="N90" s="256">
        <f t="shared" si="153"/>
        <v>0</v>
      </c>
      <c r="O90" s="5" t="s">
        <v>24</v>
      </c>
      <c r="P90" s="5" t="s">
        <v>5</v>
      </c>
      <c r="Q90" s="5">
        <v>6</v>
      </c>
      <c r="R90" s="5" t="s">
        <v>25</v>
      </c>
      <c r="S90" s="5">
        <v>10</v>
      </c>
      <c r="T90" s="17">
        <f t="shared" si="130"/>
        <v>50.9</v>
      </c>
      <c r="U90" s="18">
        <v>61.48</v>
      </c>
      <c r="V90" s="117"/>
      <c r="W90" s="117"/>
      <c r="X90" s="117"/>
      <c r="Y90" s="117"/>
      <c r="Z90" s="117"/>
      <c r="AA90" s="117"/>
      <c r="AB90" s="117"/>
      <c r="AC90" s="117"/>
      <c r="AD90" s="86">
        <f t="shared" si="131"/>
        <v>0</v>
      </c>
      <c r="AE90" s="7" t="str">
        <f t="shared" si="154"/>
        <v>No</v>
      </c>
      <c r="AF90" s="234" t="str">
        <f t="shared" si="124"/>
        <v>No</v>
      </c>
      <c r="AG90" s="27"/>
      <c r="AH90" s="27"/>
      <c r="AI90" s="27">
        <f t="shared" si="144"/>
        <v>6</v>
      </c>
      <c r="AJ90" s="27"/>
      <c r="AK90" s="27">
        <v>18</v>
      </c>
      <c r="AL90" s="27">
        <v>0</v>
      </c>
      <c r="AM90" s="27"/>
      <c r="AN90" s="27"/>
      <c r="AO90" s="27"/>
      <c r="AP90" s="27"/>
      <c r="AQ90" s="27"/>
    </row>
    <row r="91" spans="1:43" s="1" customFormat="1" ht="57" customHeight="1" thickBot="1">
      <c r="A91" s="27"/>
      <c r="B91" s="36"/>
      <c r="C91" s="8" t="s">
        <v>69</v>
      </c>
      <c r="D91" s="134"/>
      <c r="E91" s="345">
        <v>0.7</v>
      </c>
      <c r="F91" s="337">
        <f t="shared" si="145"/>
        <v>0</v>
      </c>
      <c r="G91" s="127">
        <f t="shared" si="146"/>
        <v>0</v>
      </c>
      <c r="H91" s="128">
        <f t="shared" si="147"/>
        <v>0</v>
      </c>
      <c r="I91" s="129">
        <f t="shared" si="148"/>
        <v>0</v>
      </c>
      <c r="J91" s="130">
        <f t="shared" si="149"/>
        <v>0</v>
      </c>
      <c r="K91" s="68">
        <f t="shared" si="150"/>
        <v>0</v>
      </c>
      <c r="L91" s="326">
        <f t="shared" si="151"/>
        <v>0</v>
      </c>
      <c r="M91" s="331">
        <f t="shared" si="152"/>
        <v>0</v>
      </c>
      <c r="N91" s="250">
        <f t="shared" si="153"/>
        <v>0</v>
      </c>
      <c r="O91" s="8" t="s">
        <v>20</v>
      </c>
      <c r="P91" s="8" t="s">
        <v>5</v>
      </c>
      <c r="Q91" s="8">
        <v>15</v>
      </c>
      <c r="R91" s="8" t="s">
        <v>25</v>
      </c>
      <c r="S91" s="2">
        <v>10</v>
      </c>
      <c r="T91" s="17">
        <f t="shared" si="130"/>
        <v>64.400000000000006</v>
      </c>
      <c r="U91" s="19">
        <v>65.569999999999993</v>
      </c>
      <c r="V91" s="120"/>
      <c r="W91" s="120"/>
      <c r="X91" s="120"/>
      <c r="Y91" s="120"/>
      <c r="Z91" s="120"/>
      <c r="AA91" s="120"/>
      <c r="AB91" s="120"/>
      <c r="AC91" s="120"/>
      <c r="AD91" s="87">
        <f t="shared" si="131"/>
        <v>0</v>
      </c>
      <c r="AE91" s="9" t="str">
        <f t="shared" si="154"/>
        <v>No</v>
      </c>
      <c r="AF91" s="235" t="str">
        <f t="shared" si="124"/>
        <v>No</v>
      </c>
      <c r="AG91" s="27"/>
      <c r="AH91" s="27"/>
      <c r="AI91" s="27"/>
      <c r="AJ91" s="27"/>
      <c r="AK91" s="27">
        <v>30</v>
      </c>
      <c r="AL91" s="27">
        <v>0</v>
      </c>
      <c r="AM91" s="27"/>
      <c r="AN91" s="27"/>
      <c r="AO91" s="27"/>
      <c r="AP91" s="27"/>
      <c r="AQ91" s="27"/>
    </row>
    <row r="92" spans="1:43" ht="31" customHeight="1" thickBot="1">
      <c r="B92" s="11"/>
      <c r="C92" s="12"/>
      <c r="D92" s="124"/>
      <c r="E92" s="344"/>
      <c r="F92" s="337">
        <f t="shared" si="145"/>
        <v>0</v>
      </c>
      <c r="G92" s="127"/>
      <c r="H92" s="128"/>
      <c r="I92" s="129"/>
      <c r="J92" s="130"/>
      <c r="K92" s="68">
        <f t="shared" si="150"/>
        <v>0</v>
      </c>
      <c r="L92" s="326">
        <f t="shared" si="151"/>
        <v>0</v>
      </c>
      <c r="M92" s="331">
        <f t="shared" si="152"/>
        <v>0</v>
      </c>
      <c r="N92" s="250">
        <f t="shared" si="153"/>
        <v>0</v>
      </c>
      <c r="O92" s="12"/>
      <c r="P92" s="12"/>
      <c r="Q92" s="11"/>
      <c r="R92" s="132"/>
      <c r="S92" s="20"/>
      <c r="T92" s="17"/>
      <c r="U92" s="132" t="s">
        <v>70</v>
      </c>
      <c r="V92" s="12"/>
      <c r="W92" s="12"/>
      <c r="X92" s="12"/>
      <c r="Y92" s="12"/>
      <c r="Z92" s="12"/>
      <c r="AA92" s="12"/>
      <c r="AB92" s="12"/>
      <c r="AC92" s="12"/>
      <c r="AD92" s="347"/>
      <c r="AE92" s="91" t="s">
        <v>38</v>
      </c>
      <c r="AF92" s="101" t="str">
        <f t="shared" si="124"/>
        <v>No</v>
      </c>
      <c r="AI92" s="27">
        <f>Q92</f>
        <v>0</v>
      </c>
      <c r="AJ92" s="27">
        <f>Q92</f>
        <v>0</v>
      </c>
      <c r="AM92" s="27"/>
    </row>
    <row r="93" spans="1:43" s="1" customFormat="1" ht="57" customHeight="1">
      <c r="A93" s="27"/>
      <c r="B93" s="34"/>
      <c r="C93" s="109" t="s">
        <v>301</v>
      </c>
      <c r="D93" s="25"/>
      <c r="E93" s="346">
        <v>17</v>
      </c>
      <c r="F93" s="337">
        <f t="shared" si="145"/>
        <v>0</v>
      </c>
      <c r="G93" s="267">
        <f t="shared" ref="G93" si="155">V93*Q93</f>
        <v>0</v>
      </c>
      <c r="H93" s="268">
        <f t="shared" ref="H93" si="156">W93*Q93</f>
        <v>0</v>
      </c>
      <c r="I93" s="269">
        <f t="shared" ref="I93" si="157">X93*Q93</f>
        <v>0</v>
      </c>
      <c r="J93" s="270">
        <f t="shared" ref="J93" si="158">Y93*Q93</f>
        <v>0</v>
      </c>
      <c r="K93" s="68">
        <f t="shared" si="150"/>
        <v>0</v>
      </c>
      <c r="L93" s="326">
        <f t="shared" si="151"/>
        <v>0</v>
      </c>
      <c r="M93" s="331">
        <f t="shared" si="152"/>
        <v>0</v>
      </c>
      <c r="N93" s="273">
        <f t="shared" si="153"/>
        <v>0</v>
      </c>
      <c r="O93" s="109" t="s">
        <v>129</v>
      </c>
      <c r="P93" s="109" t="s">
        <v>28</v>
      </c>
      <c r="Q93" s="109">
        <v>100</v>
      </c>
      <c r="R93" s="109" t="s">
        <v>27</v>
      </c>
      <c r="S93" s="2">
        <v>10</v>
      </c>
      <c r="T93" s="17">
        <f t="shared" si="130"/>
        <v>469</v>
      </c>
      <c r="U93" s="111">
        <v>483.61</v>
      </c>
      <c r="V93" s="119"/>
      <c r="W93" s="119"/>
      <c r="X93" s="119"/>
      <c r="Y93" s="119"/>
      <c r="Z93" s="119"/>
      <c r="AA93" s="119"/>
      <c r="AB93" s="119"/>
      <c r="AC93" s="119"/>
      <c r="AD93" s="113">
        <f t="shared" si="131"/>
        <v>0</v>
      </c>
      <c r="AE93" s="278" t="s">
        <v>302</v>
      </c>
      <c r="AF93" s="224" t="str">
        <f t="shared" si="124"/>
        <v>No</v>
      </c>
      <c r="AG93" s="27"/>
      <c r="AH93" s="27"/>
      <c r="AI93" s="27">
        <v>52</v>
      </c>
      <c r="AJ93" s="27">
        <v>1</v>
      </c>
      <c r="AK93" s="27">
        <v>20</v>
      </c>
      <c r="AL93" s="27">
        <v>100</v>
      </c>
      <c r="AM93" s="27"/>
      <c r="AN93" s="27"/>
      <c r="AO93" s="27"/>
      <c r="AP93" s="27"/>
      <c r="AQ93" s="27"/>
    </row>
    <row r="94" spans="1:43" s="1" customFormat="1" ht="57" customHeight="1">
      <c r="A94" s="27"/>
      <c r="B94" s="35"/>
      <c r="C94" s="5" t="s">
        <v>72</v>
      </c>
      <c r="D94" s="133"/>
      <c r="E94" s="343">
        <v>1.3</v>
      </c>
      <c r="F94" s="337">
        <f t="shared" si="145"/>
        <v>0</v>
      </c>
      <c r="G94" s="48">
        <f t="shared" ref="G94:G100" si="159">V94*Q94</f>
        <v>0</v>
      </c>
      <c r="H94" s="53">
        <f t="shared" ref="H94:H100" si="160">W94*Q94</f>
        <v>0</v>
      </c>
      <c r="I94" s="58">
        <f t="shared" ref="I94:I100" si="161">X94*Q94</f>
        <v>0</v>
      </c>
      <c r="J94" s="63">
        <f t="shared" ref="J94:J100" si="162">Y94*Q94</f>
        <v>0</v>
      </c>
      <c r="K94" s="68">
        <f t="shared" si="150"/>
        <v>0</v>
      </c>
      <c r="L94" s="326">
        <f t="shared" si="151"/>
        <v>0</v>
      </c>
      <c r="M94" s="331">
        <f t="shared" si="152"/>
        <v>0</v>
      </c>
      <c r="N94" s="256">
        <f t="shared" si="153"/>
        <v>0</v>
      </c>
      <c r="O94" s="5" t="s">
        <v>20</v>
      </c>
      <c r="P94" s="5" t="s">
        <v>5</v>
      </c>
      <c r="Q94" s="5">
        <v>10</v>
      </c>
      <c r="R94" s="5" t="s">
        <v>73</v>
      </c>
      <c r="S94" s="5">
        <v>0</v>
      </c>
      <c r="T94" s="17">
        <f t="shared" si="130"/>
        <v>57.1</v>
      </c>
      <c r="U94" s="18">
        <v>65.569999999999993</v>
      </c>
      <c r="V94" s="117"/>
      <c r="W94" s="117"/>
      <c r="X94" s="117"/>
      <c r="Y94" s="117"/>
      <c r="Z94" s="117"/>
      <c r="AA94" s="117"/>
      <c r="AB94" s="117"/>
      <c r="AC94" s="117"/>
      <c r="AD94" s="86">
        <f t="shared" si="131"/>
        <v>0</v>
      </c>
      <c r="AE94" s="7" t="str">
        <f t="shared" ref="AE94:AE100" si="163">IF(D94="New","Yes","No")</f>
        <v>No</v>
      </c>
      <c r="AF94" s="234" t="str">
        <f t="shared" si="124"/>
        <v>No</v>
      </c>
      <c r="AG94" s="27"/>
      <c r="AH94" s="27"/>
      <c r="AI94" s="27">
        <v>1</v>
      </c>
      <c r="AJ94" s="27"/>
      <c r="AK94" s="27">
        <v>10</v>
      </c>
      <c r="AL94" s="27">
        <v>10</v>
      </c>
      <c r="AM94" s="27"/>
      <c r="AN94" s="27"/>
      <c r="AO94" s="27"/>
      <c r="AP94" s="27"/>
      <c r="AQ94" s="27"/>
    </row>
    <row r="95" spans="1:43" s="27" customFormat="1" ht="57" customHeight="1">
      <c r="B95" s="83"/>
      <c r="C95" s="2" t="s">
        <v>74</v>
      </c>
      <c r="D95" s="25"/>
      <c r="E95" s="343">
        <v>1.75</v>
      </c>
      <c r="F95" s="337">
        <f t="shared" si="145"/>
        <v>0</v>
      </c>
      <c r="G95" s="48">
        <f t="shared" si="159"/>
        <v>0</v>
      </c>
      <c r="H95" s="53">
        <f t="shared" si="160"/>
        <v>0</v>
      </c>
      <c r="I95" s="58">
        <f t="shared" si="161"/>
        <v>0</v>
      </c>
      <c r="J95" s="63">
        <f t="shared" si="162"/>
        <v>0</v>
      </c>
      <c r="K95" s="68">
        <f t="shared" si="150"/>
        <v>0</v>
      </c>
      <c r="L95" s="326">
        <f t="shared" si="151"/>
        <v>0</v>
      </c>
      <c r="M95" s="331">
        <f t="shared" si="152"/>
        <v>0</v>
      </c>
      <c r="N95" s="256">
        <f t="shared" si="153"/>
        <v>0</v>
      </c>
      <c r="O95" s="2" t="s">
        <v>4</v>
      </c>
      <c r="P95" s="2" t="s">
        <v>5</v>
      </c>
      <c r="Q95" s="2">
        <v>1</v>
      </c>
      <c r="R95" s="2" t="s">
        <v>6</v>
      </c>
      <c r="S95" s="2">
        <v>10</v>
      </c>
      <c r="T95" s="17">
        <f t="shared" si="130"/>
        <v>61.25</v>
      </c>
      <c r="U95" s="17">
        <v>69.67</v>
      </c>
      <c r="V95" s="116"/>
      <c r="W95" s="116"/>
      <c r="X95" s="116"/>
      <c r="Y95" s="116"/>
      <c r="Z95" s="116"/>
      <c r="AA95" s="116"/>
      <c r="AB95" s="116"/>
      <c r="AC95" s="116"/>
      <c r="AD95" s="85">
        <f t="shared" si="131"/>
        <v>0</v>
      </c>
      <c r="AE95" s="6" t="str">
        <f t="shared" si="163"/>
        <v>No</v>
      </c>
      <c r="AF95" s="227" t="str">
        <f t="shared" si="124"/>
        <v>No</v>
      </c>
      <c r="AJ95" s="27">
        <f>Q95</f>
        <v>1</v>
      </c>
      <c r="AK95" s="27">
        <v>3</v>
      </c>
      <c r="AL95" s="27">
        <v>1</v>
      </c>
    </row>
    <row r="96" spans="1:43" s="1" customFormat="1" ht="57" customHeight="1">
      <c r="A96" s="27"/>
      <c r="B96" s="35"/>
      <c r="C96" s="5" t="s">
        <v>75</v>
      </c>
      <c r="D96" s="133"/>
      <c r="E96" s="343">
        <v>1.5</v>
      </c>
      <c r="F96" s="337">
        <f t="shared" si="145"/>
        <v>0</v>
      </c>
      <c r="G96" s="48">
        <f t="shared" si="159"/>
        <v>0</v>
      </c>
      <c r="H96" s="53">
        <f t="shared" si="160"/>
        <v>0</v>
      </c>
      <c r="I96" s="58">
        <f t="shared" si="161"/>
        <v>0</v>
      </c>
      <c r="J96" s="63">
        <f t="shared" si="162"/>
        <v>0</v>
      </c>
      <c r="K96" s="68">
        <f t="shared" si="150"/>
        <v>0</v>
      </c>
      <c r="L96" s="326">
        <f t="shared" si="151"/>
        <v>0</v>
      </c>
      <c r="M96" s="331">
        <f t="shared" si="152"/>
        <v>0</v>
      </c>
      <c r="N96" s="256">
        <f t="shared" si="153"/>
        <v>0</v>
      </c>
      <c r="O96" s="5" t="s">
        <v>22</v>
      </c>
      <c r="P96" s="5" t="s">
        <v>5</v>
      </c>
      <c r="Q96" s="5">
        <v>2</v>
      </c>
      <c r="R96" s="5" t="s">
        <v>6</v>
      </c>
      <c r="S96" s="5">
        <v>15</v>
      </c>
      <c r="T96" s="17">
        <f t="shared" si="130"/>
        <v>63.5</v>
      </c>
      <c r="U96" s="18">
        <v>69.67</v>
      </c>
      <c r="V96" s="117"/>
      <c r="W96" s="117"/>
      <c r="X96" s="117"/>
      <c r="Y96" s="117"/>
      <c r="Z96" s="117"/>
      <c r="AA96" s="117"/>
      <c r="AB96" s="117"/>
      <c r="AC96" s="117"/>
      <c r="AD96" s="86">
        <f t="shared" si="131"/>
        <v>0</v>
      </c>
      <c r="AE96" s="7" t="str">
        <f t="shared" si="163"/>
        <v>No</v>
      </c>
      <c r="AF96" s="234" t="str">
        <f t="shared" si="124"/>
        <v>No</v>
      </c>
      <c r="AG96" s="27"/>
      <c r="AH96" s="27"/>
      <c r="AI96" s="27">
        <f>Q96</f>
        <v>2</v>
      </c>
      <c r="AJ96" s="27"/>
      <c r="AK96" s="27">
        <v>6</v>
      </c>
      <c r="AL96" s="27">
        <v>2</v>
      </c>
      <c r="AM96" s="351"/>
      <c r="AN96" s="27"/>
      <c r="AO96" s="27"/>
      <c r="AP96" s="27"/>
      <c r="AQ96" s="27"/>
    </row>
    <row r="97" spans="1:43" s="1" customFormat="1" ht="57" customHeight="1">
      <c r="A97" s="27"/>
      <c r="B97" s="35"/>
      <c r="C97" s="2" t="s">
        <v>76</v>
      </c>
      <c r="D97" s="25"/>
      <c r="E97" s="343">
        <v>1.85</v>
      </c>
      <c r="F97" s="337">
        <f t="shared" si="145"/>
        <v>0</v>
      </c>
      <c r="G97" s="48">
        <f t="shared" si="159"/>
        <v>0</v>
      </c>
      <c r="H97" s="53">
        <f t="shared" si="160"/>
        <v>0</v>
      </c>
      <c r="I97" s="58">
        <f t="shared" si="161"/>
        <v>0</v>
      </c>
      <c r="J97" s="63">
        <f t="shared" si="162"/>
        <v>0</v>
      </c>
      <c r="K97" s="68">
        <f t="shared" si="150"/>
        <v>0</v>
      </c>
      <c r="L97" s="326">
        <f t="shared" si="151"/>
        <v>0</v>
      </c>
      <c r="M97" s="331">
        <f t="shared" si="152"/>
        <v>0</v>
      </c>
      <c r="N97" s="256">
        <f t="shared" si="153"/>
        <v>0</v>
      </c>
      <c r="O97" s="2" t="s">
        <v>24</v>
      </c>
      <c r="P97" s="2" t="s">
        <v>5</v>
      </c>
      <c r="Q97" s="2">
        <v>6</v>
      </c>
      <c r="R97" s="2" t="s">
        <v>23</v>
      </c>
      <c r="S97" s="2"/>
      <c r="T97" s="17">
        <f t="shared" si="130"/>
        <v>60.45</v>
      </c>
      <c r="U97" s="17">
        <v>69.67</v>
      </c>
      <c r="V97" s="116"/>
      <c r="W97" s="116"/>
      <c r="X97" s="116"/>
      <c r="Y97" s="116"/>
      <c r="Z97" s="116"/>
      <c r="AA97" s="116"/>
      <c r="AB97" s="116"/>
      <c r="AC97" s="116"/>
      <c r="AD97" s="85">
        <f t="shared" si="131"/>
        <v>0</v>
      </c>
      <c r="AE97" s="6" t="str">
        <f t="shared" si="163"/>
        <v>No</v>
      </c>
      <c r="AF97" s="227" t="str">
        <f t="shared" si="124"/>
        <v>No</v>
      </c>
      <c r="AG97" s="27"/>
      <c r="AH97" s="27"/>
      <c r="AI97" s="27">
        <f>Q97</f>
        <v>6</v>
      </c>
      <c r="AJ97" s="27"/>
      <c r="AK97" s="27">
        <v>12</v>
      </c>
      <c r="AL97" s="27">
        <v>6</v>
      </c>
      <c r="AM97" s="27"/>
      <c r="AN97" s="27"/>
      <c r="AO97" s="27"/>
      <c r="AP97" s="27"/>
      <c r="AQ97" s="27"/>
    </row>
    <row r="98" spans="1:43" s="1" customFormat="1" ht="57" customHeight="1">
      <c r="A98" s="27"/>
      <c r="B98" s="35"/>
      <c r="C98" s="5" t="s">
        <v>77</v>
      </c>
      <c r="D98" s="133"/>
      <c r="E98" s="343">
        <v>1.7</v>
      </c>
      <c r="F98" s="337">
        <f t="shared" si="145"/>
        <v>0</v>
      </c>
      <c r="G98" s="48">
        <f t="shared" si="159"/>
        <v>0</v>
      </c>
      <c r="H98" s="53">
        <f t="shared" si="160"/>
        <v>0</v>
      </c>
      <c r="I98" s="58">
        <f t="shared" si="161"/>
        <v>0</v>
      </c>
      <c r="J98" s="63">
        <f t="shared" si="162"/>
        <v>0</v>
      </c>
      <c r="K98" s="68">
        <f t="shared" si="150"/>
        <v>0</v>
      </c>
      <c r="L98" s="326">
        <f t="shared" si="151"/>
        <v>0</v>
      </c>
      <c r="M98" s="331">
        <f t="shared" si="152"/>
        <v>0</v>
      </c>
      <c r="N98" s="256">
        <f t="shared" si="153"/>
        <v>0</v>
      </c>
      <c r="O98" s="5" t="s">
        <v>4</v>
      </c>
      <c r="P98" s="5" t="s">
        <v>5</v>
      </c>
      <c r="Q98" s="5">
        <v>1</v>
      </c>
      <c r="R98" s="5" t="s">
        <v>6</v>
      </c>
      <c r="S98" s="5">
        <v>10</v>
      </c>
      <c r="T98" s="17">
        <f t="shared" si="130"/>
        <v>60.4</v>
      </c>
      <c r="U98" s="18">
        <v>90.16</v>
      </c>
      <c r="V98" s="117"/>
      <c r="W98" s="117"/>
      <c r="X98" s="117"/>
      <c r="Y98" s="117"/>
      <c r="Z98" s="117"/>
      <c r="AA98" s="117"/>
      <c r="AB98" s="117"/>
      <c r="AC98" s="117"/>
      <c r="AD98" s="86">
        <f t="shared" si="131"/>
        <v>0</v>
      </c>
      <c r="AE98" s="7" t="str">
        <f t="shared" si="163"/>
        <v>No</v>
      </c>
      <c r="AF98" s="234" t="str">
        <f t="shared" si="124"/>
        <v>No</v>
      </c>
      <c r="AG98" s="27"/>
      <c r="AH98" s="27"/>
      <c r="AI98" s="27"/>
      <c r="AJ98" s="27">
        <f>Q98</f>
        <v>1</v>
      </c>
      <c r="AK98" s="27">
        <v>4</v>
      </c>
      <c r="AL98" s="27">
        <v>1</v>
      </c>
      <c r="AM98" s="27"/>
      <c r="AN98" s="27"/>
      <c r="AO98" s="27"/>
      <c r="AP98" s="27"/>
      <c r="AQ98" s="27"/>
    </row>
    <row r="99" spans="1:43" s="1" customFormat="1" ht="57" customHeight="1">
      <c r="A99" s="27"/>
      <c r="B99" s="35"/>
      <c r="C99" s="2" t="s">
        <v>204</v>
      </c>
      <c r="D99" s="25"/>
      <c r="E99" s="343">
        <v>1.45</v>
      </c>
      <c r="F99" s="337">
        <f t="shared" si="145"/>
        <v>0</v>
      </c>
      <c r="G99" s="48">
        <f>V99*Q99</f>
        <v>0</v>
      </c>
      <c r="H99" s="53">
        <f>W99*Q99</f>
        <v>0</v>
      </c>
      <c r="I99" s="58">
        <f>X99*Q99</f>
        <v>0</v>
      </c>
      <c r="J99" s="63">
        <f>Y99*Q99</f>
        <v>0</v>
      </c>
      <c r="K99" s="68">
        <f t="shared" si="150"/>
        <v>0</v>
      </c>
      <c r="L99" s="326">
        <f t="shared" si="151"/>
        <v>0</v>
      </c>
      <c r="M99" s="331">
        <f t="shared" si="152"/>
        <v>0</v>
      </c>
      <c r="N99" s="256">
        <f t="shared" si="153"/>
        <v>0</v>
      </c>
      <c r="O99" s="2" t="s">
        <v>46</v>
      </c>
      <c r="P99" s="2" t="s">
        <v>5</v>
      </c>
      <c r="Q99" s="2">
        <v>1</v>
      </c>
      <c r="R99" s="2" t="s">
        <v>6</v>
      </c>
      <c r="S99" s="2">
        <v>20</v>
      </c>
      <c r="T99" s="17">
        <f t="shared" si="130"/>
        <v>66.150000000000006</v>
      </c>
      <c r="U99" s="17">
        <v>90.16</v>
      </c>
      <c r="V99" s="116"/>
      <c r="W99" s="116"/>
      <c r="X99" s="116"/>
      <c r="Y99" s="116"/>
      <c r="Z99" s="116"/>
      <c r="AA99" s="116"/>
      <c r="AB99" s="116"/>
      <c r="AC99" s="116"/>
      <c r="AD99" s="85">
        <f t="shared" si="131"/>
        <v>0</v>
      </c>
      <c r="AE99" s="6" t="str">
        <f t="shared" si="163"/>
        <v>No</v>
      </c>
      <c r="AF99" s="227" t="str">
        <f t="shared" si="124"/>
        <v>No</v>
      </c>
      <c r="AG99" s="27"/>
      <c r="AH99" s="27"/>
      <c r="AI99" s="27"/>
      <c r="AJ99" s="27">
        <f>Q99</f>
        <v>1</v>
      </c>
      <c r="AK99" s="27">
        <v>4</v>
      </c>
      <c r="AL99" s="27">
        <v>1</v>
      </c>
      <c r="AM99" s="27"/>
      <c r="AN99" s="27"/>
      <c r="AO99" s="27"/>
      <c r="AP99" s="27"/>
      <c r="AQ99" s="27"/>
    </row>
    <row r="100" spans="1:43" s="1" customFormat="1" ht="57" customHeight="1">
      <c r="A100" s="27"/>
      <c r="B100" s="35"/>
      <c r="C100" s="190" t="s">
        <v>71</v>
      </c>
      <c r="D100" s="191"/>
      <c r="E100" s="343">
        <v>0.5</v>
      </c>
      <c r="F100" s="337">
        <f t="shared" si="145"/>
        <v>0</v>
      </c>
      <c r="G100" s="48">
        <f t="shared" si="159"/>
        <v>0</v>
      </c>
      <c r="H100" s="53">
        <f t="shared" si="160"/>
        <v>0</v>
      </c>
      <c r="I100" s="58">
        <f t="shared" si="161"/>
        <v>0</v>
      </c>
      <c r="J100" s="63">
        <f t="shared" si="162"/>
        <v>0</v>
      </c>
      <c r="K100" s="68">
        <f t="shared" si="150"/>
        <v>0</v>
      </c>
      <c r="L100" s="326">
        <f t="shared" si="151"/>
        <v>0</v>
      </c>
      <c r="M100" s="331">
        <f t="shared" si="152"/>
        <v>0</v>
      </c>
      <c r="N100" s="256">
        <f t="shared" si="153"/>
        <v>0</v>
      </c>
      <c r="O100" s="190" t="s">
        <v>35</v>
      </c>
      <c r="P100" s="190" t="s">
        <v>21</v>
      </c>
      <c r="Q100" s="190">
        <v>15</v>
      </c>
      <c r="R100" s="190" t="s">
        <v>19</v>
      </c>
      <c r="S100" s="190"/>
      <c r="T100" s="17">
        <f t="shared" si="130"/>
        <v>51</v>
      </c>
      <c r="U100" s="192">
        <v>65.569999999999993</v>
      </c>
      <c r="V100" s="193"/>
      <c r="W100" s="193"/>
      <c r="X100" s="193"/>
      <c r="Y100" s="193"/>
      <c r="Z100" s="193"/>
      <c r="AA100" s="193"/>
      <c r="AB100" s="193"/>
      <c r="AC100" s="193"/>
      <c r="AD100" s="195">
        <f t="shared" si="131"/>
        <v>0</v>
      </c>
      <c r="AE100" s="196" t="str">
        <f t="shared" si="163"/>
        <v>No</v>
      </c>
      <c r="AF100" s="226" t="str">
        <f t="shared" si="124"/>
        <v>No</v>
      </c>
      <c r="AG100" s="27"/>
      <c r="AH100" s="27"/>
      <c r="AI100" s="27">
        <v>1</v>
      </c>
      <c r="AJ100" s="27"/>
      <c r="AK100" s="27">
        <v>0</v>
      </c>
      <c r="AL100" s="27">
        <v>15</v>
      </c>
      <c r="AM100" s="27"/>
      <c r="AN100" s="27"/>
      <c r="AO100" s="27"/>
      <c r="AP100" s="27"/>
      <c r="AQ100" s="27"/>
    </row>
    <row r="101" spans="1:43" s="1" customFormat="1" ht="57" customHeight="1">
      <c r="A101" s="27"/>
      <c r="B101" s="35"/>
      <c r="C101" s="2" t="s">
        <v>376</v>
      </c>
      <c r="D101" s="25" t="s">
        <v>305</v>
      </c>
      <c r="E101" s="2">
        <v>1.5</v>
      </c>
      <c r="F101" s="2">
        <f t="shared" ref="F101:F102" si="164">SUM(V101:AC101)*E101</f>
        <v>0</v>
      </c>
      <c r="G101" s="410">
        <f t="shared" ref="G101" si="165">V101*Q101</f>
        <v>0</v>
      </c>
      <c r="H101" s="281">
        <f t="shared" ref="H101" si="166">W101*Q101</f>
        <v>0</v>
      </c>
      <c r="I101" s="281">
        <f t="shared" ref="I101" si="167">X101*Q101</f>
        <v>0</v>
      </c>
      <c r="J101" s="281">
        <f t="shared" ref="J101" si="168">Y101*Q101</f>
        <v>0</v>
      </c>
      <c r="K101" s="281">
        <f t="shared" ref="K101:K102" si="169">Z101*Q101</f>
        <v>0</v>
      </c>
      <c r="L101" s="281">
        <f t="shared" ref="L101:L102" si="170">AA101*Q101</f>
        <v>0</v>
      </c>
      <c r="M101" s="281">
        <f t="shared" ref="M101:M102" si="171">AB101*Q101</f>
        <v>0</v>
      </c>
      <c r="N101" s="281">
        <f t="shared" ref="N101:N102" si="172">AC101*Q101</f>
        <v>0</v>
      </c>
      <c r="O101" s="2" t="s">
        <v>20</v>
      </c>
      <c r="P101" s="2" t="s">
        <v>21</v>
      </c>
      <c r="Q101" s="2">
        <v>8</v>
      </c>
      <c r="R101" s="2" t="s">
        <v>25</v>
      </c>
      <c r="S101" s="2">
        <v>10</v>
      </c>
      <c r="T101" s="17">
        <f t="shared" ref="T101:T102" si="173">20+E101*17+(Q101*1.5)+S101</f>
        <v>67.5</v>
      </c>
      <c r="U101" s="17">
        <v>67.5</v>
      </c>
      <c r="V101" s="116"/>
      <c r="W101" s="116"/>
      <c r="X101" s="116"/>
      <c r="Y101" s="116"/>
      <c r="Z101" s="116"/>
      <c r="AA101" s="116"/>
      <c r="AB101" s="116"/>
      <c r="AC101" s="116"/>
      <c r="AD101" s="85">
        <f t="shared" ref="AD101:AD102" si="174">U101*V101+U101*W101+U101*X101+U101*Y101+U101*Z101+U101*AA101+U101*AB101+U101*AC101</f>
        <v>0</v>
      </c>
      <c r="AE101" s="6" t="str">
        <f t="shared" ref="AE101:AE102" si="175">IF(D101="New","Yes","No")</f>
        <v>Yes</v>
      </c>
      <c r="AF101" s="227" t="str">
        <f t="shared" ref="AF101:AF102" si="176">IF(SUM(V101:AC101)&gt;0,"Yes","No")</f>
        <v>No</v>
      </c>
      <c r="AG101" s="27"/>
      <c r="AH101" s="27"/>
      <c r="AI101" s="27">
        <v>1</v>
      </c>
      <c r="AJ101" s="27"/>
      <c r="AK101" s="27">
        <v>16</v>
      </c>
      <c r="AL101" s="27">
        <v>8</v>
      </c>
      <c r="AM101" s="27"/>
      <c r="AN101" s="27"/>
      <c r="AO101" s="27"/>
      <c r="AP101" s="27"/>
      <c r="AQ101" s="27"/>
    </row>
    <row r="102" spans="1:43" s="1" customFormat="1" ht="57" customHeight="1" thickBot="1">
      <c r="A102" s="27"/>
      <c r="B102" s="36"/>
      <c r="C102" s="197" t="s">
        <v>377</v>
      </c>
      <c r="D102" s="205" t="s">
        <v>305</v>
      </c>
      <c r="E102" s="197">
        <v>1.3</v>
      </c>
      <c r="F102" s="197">
        <f t="shared" si="164"/>
        <v>0</v>
      </c>
      <c r="G102" s="417">
        <f t="shared" ref="G102" si="177">V102*Q102</f>
        <v>0</v>
      </c>
      <c r="H102" s="128">
        <f t="shared" ref="H102" si="178">W102*Q102</f>
        <v>0</v>
      </c>
      <c r="I102" s="128">
        <f t="shared" ref="I102" si="179">X102*Q102</f>
        <v>0</v>
      </c>
      <c r="J102" s="128">
        <f t="shared" ref="J102" si="180">Y102*Q102</f>
        <v>0</v>
      </c>
      <c r="K102" s="128">
        <f t="shared" si="169"/>
        <v>0</v>
      </c>
      <c r="L102" s="128">
        <f t="shared" si="170"/>
        <v>0</v>
      </c>
      <c r="M102" s="128">
        <f t="shared" si="171"/>
        <v>0</v>
      </c>
      <c r="N102" s="128">
        <f t="shared" si="172"/>
        <v>0</v>
      </c>
      <c r="O102" s="197" t="s">
        <v>24</v>
      </c>
      <c r="P102" s="197" t="s">
        <v>21</v>
      </c>
      <c r="Q102" s="197">
        <v>5</v>
      </c>
      <c r="R102" s="197" t="s">
        <v>25</v>
      </c>
      <c r="S102" s="197">
        <v>10</v>
      </c>
      <c r="T102" s="206">
        <f t="shared" si="173"/>
        <v>59.6</v>
      </c>
      <c r="U102" s="206">
        <v>59.6</v>
      </c>
      <c r="V102" s="199"/>
      <c r="W102" s="199"/>
      <c r="X102" s="199"/>
      <c r="Y102" s="199"/>
      <c r="Z102" s="199"/>
      <c r="AA102" s="199"/>
      <c r="AB102" s="199"/>
      <c r="AC102" s="199"/>
      <c r="AD102" s="201">
        <f t="shared" si="174"/>
        <v>0</v>
      </c>
      <c r="AE102" s="202" t="str">
        <f t="shared" si="175"/>
        <v>Yes</v>
      </c>
      <c r="AF102" s="225" t="str">
        <f t="shared" si="176"/>
        <v>No</v>
      </c>
      <c r="AG102" s="27"/>
      <c r="AH102" s="27"/>
      <c r="AI102" s="27"/>
      <c r="AJ102" s="27">
        <f>Q102</f>
        <v>5</v>
      </c>
      <c r="AK102" s="27">
        <v>10</v>
      </c>
      <c r="AL102" s="27">
        <v>5</v>
      </c>
      <c r="AM102" s="27"/>
      <c r="AN102" s="27"/>
      <c r="AO102" s="27"/>
      <c r="AP102" s="27"/>
      <c r="AQ102" s="27"/>
    </row>
    <row r="103" spans="1:43" ht="31" customHeight="1" thickBot="1">
      <c r="B103" s="11"/>
      <c r="C103" s="12"/>
      <c r="D103" s="124"/>
      <c r="E103" s="344"/>
      <c r="F103" s="337">
        <f t="shared" si="145"/>
        <v>0</v>
      </c>
      <c r="G103" s="127"/>
      <c r="H103" s="128"/>
      <c r="I103" s="129"/>
      <c r="J103" s="130"/>
      <c r="K103" s="68">
        <f t="shared" si="150"/>
        <v>0</v>
      </c>
      <c r="L103" s="326">
        <f t="shared" si="151"/>
        <v>0</v>
      </c>
      <c r="M103" s="331">
        <f t="shared" si="152"/>
        <v>0</v>
      </c>
      <c r="N103" s="250">
        <f t="shared" si="153"/>
        <v>0</v>
      </c>
      <c r="O103" s="12"/>
      <c r="P103" s="12"/>
      <c r="Q103" s="11"/>
      <c r="R103" s="132"/>
      <c r="S103" s="20"/>
      <c r="T103" s="17">
        <f t="shared" si="130"/>
        <v>20</v>
      </c>
      <c r="U103" s="132" t="s">
        <v>89</v>
      </c>
      <c r="V103" s="12"/>
      <c r="W103" s="12"/>
      <c r="X103" s="12"/>
      <c r="Y103" s="12"/>
      <c r="Z103" s="12"/>
      <c r="AA103" s="12"/>
      <c r="AB103" s="12"/>
      <c r="AC103" s="12"/>
      <c r="AD103" s="347"/>
      <c r="AE103" s="91" t="s">
        <v>38</v>
      </c>
      <c r="AF103" s="101" t="str">
        <f t="shared" si="124"/>
        <v>No</v>
      </c>
      <c r="AI103" s="27">
        <f>Q103</f>
        <v>0</v>
      </c>
      <c r="AJ103" s="27">
        <f>Q103</f>
        <v>0</v>
      </c>
      <c r="AM103" s="27"/>
    </row>
    <row r="104" spans="1:43" s="1" customFormat="1" ht="57" customHeight="1">
      <c r="A104" s="27"/>
      <c r="B104" s="34"/>
      <c r="C104" s="109" t="s">
        <v>90</v>
      </c>
      <c r="D104" s="25"/>
      <c r="E104" s="343">
        <v>1.8</v>
      </c>
      <c r="F104" s="337">
        <f t="shared" si="145"/>
        <v>0</v>
      </c>
      <c r="G104" s="48">
        <f t="shared" ref="G104:G113" si="181">V104*Q104</f>
        <v>0</v>
      </c>
      <c r="H104" s="53">
        <f t="shared" ref="H104:H113" si="182">W104*Q104</f>
        <v>0</v>
      </c>
      <c r="I104" s="58">
        <f t="shared" ref="I104:I113" si="183">X104*Q104</f>
        <v>0</v>
      </c>
      <c r="J104" s="63">
        <f t="shared" ref="J104:J113" si="184">Y104*Q104</f>
        <v>0</v>
      </c>
      <c r="K104" s="68">
        <f t="shared" si="150"/>
        <v>0</v>
      </c>
      <c r="L104" s="326">
        <f t="shared" si="151"/>
        <v>0</v>
      </c>
      <c r="M104" s="331">
        <f t="shared" si="152"/>
        <v>0</v>
      </c>
      <c r="N104" s="256">
        <f t="shared" si="153"/>
        <v>0</v>
      </c>
      <c r="O104" s="109" t="s">
        <v>24</v>
      </c>
      <c r="P104" s="109" t="s">
        <v>21</v>
      </c>
      <c r="Q104" s="109">
        <v>8</v>
      </c>
      <c r="R104" s="109" t="s">
        <v>25</v>
      </c>
      <c r="S104" s="2"/>
      <c r="T104" s="17">
        <f t="shared" si="130"/>
        <v>62.6</v>
      </c>
      <c r="U104" s="111">
        <v>73.77</v>
      </c>
      <c r="V104" s="119"/>
      <c r="W104" s="119"/>
      <c r="X104" s="119"/>
      <c r="Y104" s="119"/>
      <c r="Z104" s="119"/>
      <c r="AA104" s="119"/>
      <c r="AB104" s="119"/>
      <c r="AC104" s="119"/>
      <c r="AD104" s="113">
        <f t="shared" si="131"/>
        <v>0</v>
      </c>
      <c r="AE104" s="6" t="str">
        <f t="shared" ref="AE104:AE114" si="185">IF(D104="New","Yes","No")</f>
        <v>No</v>
      </c>
      <c r="AF104" s="224" t="str">
        <f t="shared" si="124"/>
        <v>No</v>
      </c>
      <c r="AG104" s="27"/>
      <c r="AH104" s="27"/>
      <c r="AI104" s="27">
        <f>Q104</f>
        <v>8</v>
      </c>
      <c r="AJ104" s="27"/>
      <c r="AK104" s="27">
        <v>16</v>
      </c>
      <c r="AL104" s="27">
        <v>8</v>
      </c>
      <c r="AM104" s="27"/>
      <c r="AN104" s="27"/>
      <c r="AO104" s="27"/>
      <c r="AP104" s="27"/>
      <c r="AQ104" s="27"/>
    </row>
    <row r="105" spans="1:43" s="27" customFormat="1" ht="57" customHeight="1">
      <c r="B105" s="83"/>
      <c r="C105" s="190" t="s">
        <v>92</v>
      </c>
      <c r="D105" s="191"/>
      <c r="E105" s="343">
        <v>1</v>
      </c>
      <c r="F105" s="337">
        <f t="shared" si="145"/>
        <v>0</v>
      </c>
      <c r="G105" s="48">
        <f t="shared" si="181"/>
        <v>0</v>
      </c>
      <c r="H105" s="53">
        <f t="shared" si="182"/>
        <v>0</v>
      </c>
      <c r="I105" s="58">
        <f t="shared" si="183"/>
        <v>0</v>
      </c>
      <c r="J105" s="63">
        <f t="shared" si="184"/>
        <v>0</v>
      </c>
      <c r="K105" s="68">
        <f t="shared" si="150"/>
        <v>0</v>
      </c>
      <c r="L105" s="326">
        <f t="shared" si="151"/>
        <v>0</v>
      </c>
      <c r="M105" s="331">
        <f t="shared" si="152"/>
        <v>0</v>
      </c>
      <c r="N105" s="256">
        <f t="shared" si="153"/>
        <v>0</v>
      </c>
      <c r="O105" s="190" t="s">
        <v>20</v>
      </c>
      <c r="P105" s="190" t="s">
        <v>21</v>
      </c>
      <c r="Q105" s="190">
        <v>8</v>
      </c>
      <c r="R105" s="190" t="s">
        <v>25</v>
      </c>
      <c r="S105" s="190"/>
      <c r="T105" s="17">
        <f t="shared" si="130"/>
        <v>49</v>
      </c>
      <c r="U105" s="192">
        <v>69.67</v>
      </c>
      <c r="V105" s="193"/>
      <c r="W105" s="193"/>
      <c r="X105" s="193"/>
      <c r="Y105" s="193"/>
      <c r="Z105" s="193"/>
      <c r="AA105" s="193"/>
      <c r="AB105" s="193"/>
      <c r="AC105" s="193"/>
      <c r="AD105" s="195">
        <f t="shared" si="131"/>
        <v>0</v>
      </c>
      <c r="AE105" s="196" t="str">
        <f t="shared" si="185"/>
        <v>No</v>
      </c>
      <c r="AF105" s="226" t="str">
        <f t="shared" si="124"/>
        <v>No</v>
      </c>
      <c r="AI105" s="27">
        <v>1</v>
      </c>
      <c r="AK105" s="27">
        <v>16</v>
      </c>
      <c r="AL105" s="27">
        <v>8</v>
      </c>
    </row>
    <row r="106" spans="1:43" s="1" customFormat="1" ht="57" customHeight="1">
      <c r="A106" s="27"/>
      <c r="B106" s="35"/>
      <c r="C106" s="2" t="s">
        <v>93</v>
      </c>
      <c r="D106" s="25"/>
      <c r="E106" s="343">
        <v>2</v>
      </c>
      <c r="F106" s="337">
        <f t="shared" si="145"/>
        <v>0</v>
      </c>
      <c r="G106" s="48">
        <f t="shared" si="181"/>
        <v>0</v>
      </c>
      <c r="H106" s="53">
        <f t="shared" si="182"/>
        <v>0</v>
      </c>
      <c r="I106" s="58">
        <f t="shared" si="183"/>
        <v>0</v>
      </c>
      <c r="J106" s="63">
        <f t="shared" si="184"/>
        <v>0</v>
      </c>
      <c r="K106" s="68">
        <f t="shared" si="150"/>
        <v>0</v>
      </c>
      <c r="L106" s="326">
        <f t="shared" si="151"/>
        <v>0</v>
      </c>
      <c r="M106" s="331">
        <f t="shared" si="152"/>
        <v>0</v>
      </c>
      <c r="N106" s="256">
        <f t="shared" si="153"/>
        <v>0</v>
      </c>
      <c r="O106" s="2" t="s">
        <v>22</v>
      </c>
      <c r="P106" s="2" t="s">
        <v>26</v>
      </c>
      <c r="Q106" s="2">
        <v>4</v>
      </c>
      <c r="R106" s="2" t="s">
        <v>27</v>
      </c>
      <c r="S106" s="2"/>
      <c r="T106" s="17">
        <f t="shared" si="130"/>
        <v>60</v>
      </c>
      <c r="U106" s="17">
        <v>61.48</v>
      </c>
      <c r="V106" s="116"/>
      <c r="W106" s="116"/>
      <c r="X106" s="116"/>
      <c r="Y106" s="116"/>
      <c r="Z106" s="116"/>
      <c r="AA106" s="116"/>
      <c r="AB106" s="116"/>
      <c r="AC106" s="116"/>
      <c r="AD106" s="85">
        <f t="shared" si="131"/>
        <v>0</v>
      </c>
      <c r="AE106" s="6" t="str">
        <f t="shared" si="185"/>
        <v>No</v>
      </c>
      <c r="AF106" s="227" t="str">
        <f t="shared" si="124"/>
        <v>No</v>
      </c>
      <c r="AG106" s="27"/>
      <c r="AH106" s="27"/>
      <c r="AI106" s="27">
        <f>Q106</f>
        <v>4</v>
      </c>
      <c r="AJ106" s="27"/>
      <c r="AK106" s="27">
        <v>4</v>
      </c>
      <c r="AL106" s="27">
        <v>4</v>
      </c>
      <c r="AM106" s="27"/>
      <c r="AN106" s="27"/>
      <c r="AO106" s="27"/>
      <c r="AP106" s="27"/>
      <c r="AQ106" s="27"/>
    </row>
    <row r="107" spans="1:43" s="1" customFormat="1" ht="57" customHeight="1">
      <c r="A107" s="27"/>
      <c r="B107" s="35"/>
      <c r="C107" s="190" t="s">
        <v>94</v>
      </c>
      <c r="D107" s="191"/>
      <c r="E107" s="343">
        <v>2.8</v>
      </c>
      <c r="F107" s="337">
        <f t="shared" si="145"/>
        <v>0</v>
      </c>
      <c r="G107" s="48">
        <f t="shared" si="181"/>
        <v>0</v>
      </c>
      <c r="H107" s="53">
        <f t="shared" si="182"/>
        <v>0</v>
      </c>
      <c r="I107" s="58">
        <f t="shared" si="183"/>
        <v>0</v>
      </c>
      <c r="J107" s="63">
        <f t="shared" si="184"/>
        <v>0</v>
      </c>
      <c r="K107" s="68">
        <f t="shared" si="150"/>
        <v>0</v>
      </c>
      <c r="L107" s="326">
        <f t="shared" si="151"/>
        <v>0</v>
      </c>
      <c r="M107" s="331">
        <f t="shared" si="152"/>
        <v>0</v>
      </c>
      <c r="N107" s="256">
        <f t="shared" si="153"/>
        <v>0</v>
      </c>
      <c r="O107" s="190" t="s">
        <v>4</v>
      </c>
      <c r="P107" s="190" t="s">
        <v>26</v>
      </c>
      <c r="Q107" s="190">
        <v>1</v>
      </c>
      <c r="R107" s="190" t="s">
        <v>95</v>
      </c>
      <c r="S107" s="190"/>
      <c r="T107" s="17">
        <f t="shared" si="130"/>
        <v>69.099999999999994</v>
      </c>
      <c r="U107" s="192">
        <v>53.28</v>
      </c>
      <c r="V107" s="193"/>
      <c r="W107" s="193"/>
      <c r="X107" s="193"/>
      <c r="Y107" s="193"/>
      <c r="Z107" s="193"/>
      <c r="AA107" s="193"/>
      <c r="AB107" s="193"/>
      <c r="AC107" s="193"/>
      <c r="AD107" s="195">
        <f t="shared" si="131"/>
        <v>0</v>
      </c>
      <c r="AE107" s="196" t="str">
        <f t="shared" si="185"/>
        <v>No</v>
      </c>
      <c r="AF107" s="226" t="str">
        <f t="shared" si="124"/>
        <v>No</v>
      </c>
      <c r="AG107" s="27"/>
      <c r="AH107" s="27"/>
      <c r="AI107" s="27">
        <f>Q107</f>
        <v>1</v>
      </c>
      <c r="AJ107" s="27"/>
      <c r="AK107" s="27">
        <v>3</v>
      </c>
      <c r="AL107" s="27">
        <v>1</v>
      </c>
      <c r="AM107" s="351"/>
      <c r="AN107" s="27"/>
      <c r="AO107" s="27"/>
      <c r="AP107" s="27"/>
      <c r="AQ107" s="27"/>
    </row>
    <row r="108" spans="1:43" s="1" customFormat="1" ht="57" customHeight="1">
      <c r="A108" s="27"/>
      <c r="B108" s="35"/>
      <c r="C108" s="2" t="s">
        <v>96</v>
      </c>
      <c r="D108" s="25"/>
      <c r="E108" s="343">
        <v>1.8</v>
      </c>
      <c r="F108" s="337">
        <f t="shared" si="145"/>
        <v>0</v>
      </c>
      <c r="G108" s="48">
        <f t="shared" si="181"/>
        <v>0</v>
      </c>
      <c r="H108" s="53">
        <f t="shared" si="182"/>
        <v>0</v>
      </c>
      <c r="I108" s="58">
        <f t="shared" si="183"/>
        <v>0</v>
      </c>
      <c r="J108" s="63">
        <f t="shared" si="184"/>
        <v>0</v>
      </c>
      <c r="K108" s="68">
        <f t="shared" si="150"/>
        <v>0</v>
      </c>
      <c r="L108" s="326">
        <f t="shared" si="151"/>
        <v>0</v>
      </c>
      <c r="M108" s="331">
        <f t="shared" si="152"/>
        <v>0</v>
      </c>
      <c r="N108" s="256">
        <f t="shared" si="153"/>
        <v>0</v>
      </c>
      <c r="O108" s="2" t="s">
        <v>4</v>
      </c>
      <c r="P108" s="2" t="s">
        <v>26</v>
      </c>
      <c r="Q108" s="2">
        <v>2</v>
      </c>
      <c r="R108" s="2" t="s">
        <v>27</v>
      </c>
      <c r="S108" s="2">
        <v>10</v>
      </c>
      <c r="T108" s="17">
        <f t="shared" si="130"/>
        <v>63.6</v>
      </c>
      <c r="U108" s="17">
        <v>69.67</v>
      </c>
      <c r="V108" s="116"/>
      <c r="W108" s="116"/>
      <c r="X108" s="116"/>
      <c r="Y108" s="116"/>
      <c r="Z108" s="116"/>
      <c r="AA108" s="116"/>
      <c r="AB108" s="116"/>
      <c r="AC108" s="116"/>
      <c r="AD108" s="85">
        <f t="shared" ref="AD108:AD114" si="186">U108*V108+U108*W108+U108*X108+U108*Y108+U108*Z108+U108*AA108+U108*AB108+U108*AC108</f>
        <v>0</v>
      </c>
      <c r="AE108" s="6" t="str">
        <f t="shared" si="185"/>
        <v>No</v>
      </c>
      <c r="AF108" s="227" t="str">
        <f t="shared" ref="AF108:AF146" si="187">IF(SUM(V108:AC108)&gt;0,"Yes","No")</f>
        <v>No</v>
      </c>
      <c r="AG108" s="27"/>
      <c r="AH108" s="27"/>
      <c r="AI108" s="27">
        <f>Q108</f>
        <v>2</v>
      </c>
      <c r="AJ108" s="27"/>
      <c r="AK108" s="27">
        <v>6</v>
      </c>
      <c r="AL108" s="27">
        <v>2</v>
      </c>
      <c r="AM108" s="27"/>
      <c r="AN108" s="27"/>
      <c r="AO108" s="27"/>
      <c r="AP108" s="27"/>
      <c r="AQ108" s="27"/>
    </row>
    <row r="109" spans="1:43" s="1" customFormat="1" ht="57" customHeight="1">
      <c r="A109" s="27"/>
      <c r="B109" s="35"/>
      <c r="C109" s="190" t="s">
        <v>97</v>
      </c>
      <c r="D109" s="191"/>
      <c r="E109" s="343">
        <v>1.2</v>
      </c>
      <c r="F109" s="337">
        <f t="shared" si="145"/>
        <v>0</v>
      </c>
      <c r="G109" s="48">
        <f t="shared" si="181"/>
        <v>0</v>
      </c>
      <c r="H109" s="53">
        <f t="shared" si="182"/>
        <v>0</v>
      </c>
      <c r="I109" s="58">
        <f t="shared" si="183"/>
        <v>0</v>
      </c>
      <c r="J109" s="63">
        <f t="shared" si="184"/>
        <v>0</v>
      </c>
      <c r="K109" s="68">
        <f t="shared" si="150"/>
        <v>0</v>
      </c>
      <c r="L109" s="326">
        <f t="shared" si="151"/>
        <v>0</v>
      </c>
      <c r="M109" s="331">
        <f t="shared" si="152"/>
        <v>0</v>
      </c>
      <c r="N109" s="256">
        <f t="shared" si="153"/>
        <v>0</v>
      </c>
      <c r="O109" s="190" t="s">
        <v>46</v>
      </c>
      <c r="P109" s="190" t="s">
        <v>26</v>
      </c>
      <c r="Q109" s="190">
        <v>1</v>
      </c>
      <c r="R109" s="190" t="s">
        <v>95</v>
      </c>
      <c r="S109" s="190">
        <v>10</v>
      </c>
      <c r="T109" s="17">
        <f t="shared" si="130"/>
        <v>51.9</v>
      </c>
      <c r="U109" s="192">
        <v>57.38</v>
      </c>
      <c r="V109" s="193"/>
      <c r="W109" s="193"/>
      <c r="X109" s="193"/>
      <c r="Y109" s="193"/>
      <c r="Z109" s="193"/>
      <c r="AA109" s="193"/>
      <c r="AB109" s="193"/>
      <c r="AC109" s="193"/>
      <c r="AD109" s="195">
        <f t="shared" si="186"/>
        <v>0</v>
      </c>
      <c r="AE109" s="196" t="str">
        <f t="shared" si="185"/>
        <v>No</v>
      </c>
      <c r="AF109" s="226" t="str">
        <f t="shared" si="187"/>
        <v>No</v>
      </c>
      <c r="AG109" s="27"/>
      <c r="AH109" s="27"/>
      <c r="AI109" s="27"/>
      <c r="AJ109" s="27">
        <v>1</v>
      </c>
      <c r="AK109" s="27">
        <v>3</v>
      </c>
      <c r="AL109" s="27">
        <v>1</v>
      </c>
      <c r="AM109" s="27"/>
      <c r="AN109" s="27"/>
      <c r="AO109" s="27"/>
      <c r="AP109" s="27"/>
      <c r="AQ109" s="27"/>
    </row>
    <row r="110" spans="1:43" s="1" customFormat="1" ht="57" customHeight="1">
      <c r="A110" s="27"/>
      <c r="B110" s="35"/>
      <c r="C110" s="2" t="s">
        <v>98</v>
      </c>
      <c r="D110" s="25"/>
      <c r="E110" s="343">
        <v>1.8</v>
      </c>
      <c r="F110" s="337">
        <f t="shared" si="145"/>
        <v>0</v>
      </c>
      <c r="G110" s="48">
        <f t="shared" si="181"/>
        <v>0</v>
      </c>
      <c r="H110" s="53">
        <f t="shared" si="182"/>
        <v>0</v>
      </c>
      <c r="I110" s="58">
        <f t="shared" si="183"/>
        <v>0</v>
      </c>
      <c r="J110" s="63">
        <f t="shared" si="184"/>
        <v>0</v>
      </c>
      <c r="K110" s="68">
        <f t="shared" si="150"/>
        <v>0</v>
      </c>
      <c r="L110" s="326">
        <f t="shared" si="151"/>
        <v>0</v>
      </c>
      <c r="M110" s="331">
        <f t="shared" si="152"/>
        <v>0</v>
      </c>
      <c r="N110" s="256">
        <f t="shared" si="153"/>
        <v>0</v>
      </c>
      <c r="O110" s="2" t="s">
        <v>46</v>
      </c>
      <c r="P110" s="2" t="s">
        <v>26</v>
      </c>
      <c r="Q110" s="2">
        <v>1</v>
      </c>
      <c r="R110" s="2" t="s">
        <v>95</v>
      </c>
      <c r="S110" s="2">
        <v>10</v>
      </c>
      <c r="T110" s="17">
        <f t="shared" si="130"/>
        <v>62.1</v>
      </c>
      <c r="U110" s="17">
        <v>61.48</v>
      </c>
      <c r="V110" s="116"/>
      <c r="W110" s="116"/>
      <c r="X110" s="116"/>
      <c r="Y110" s="116"/>
      <c r="Z110" s="116"/>
      <c r="AA110" s="116"/>
      <c r="AB110" s="116"/>
      <c r="AC110" s="116"/>
      <c r="AD110" s="85">
        <f t="shared" si="186"/>
        <v>0</v>
      </c>
      <c r="AE110" s="6" t="str">
        <f t="shared" si="185"/>
        <v>No</v>
      </c>
      <c r="AF110" s="227" t="str">
        <f t="shared" si="187"/>
        <v>No</v>
      </c>
      <c r="AG110" s="27"/>
      <c r="AH110" s="27"/>
      <c r="AI110" s="27"/>
      <c r="AJ110" s="27">
        <f>Q110</f>
        <v>1</v>
      </c>
      <c r="AK110" s="27">
        <v>3</v>
      </c>
      <c r="AL110" s="27">
        <v>1</v>
      </c>
      <c r="AM110" s="27"/>
      <c r="AN110" s="27"/>
      <c r="AO110" s="27"/>
      <c r="AP110" s="27"/>
      <c r="AQ110" s="27"/>
    </row>
    <row r="111" spans="1:43" s="1" customFormat="1" ht="57" customHeight="1">
      <c r="A111" s="27"/>
      <c r="B111" s="35"/>
      <c r="C111" s="190" t="s">
        <v>99</v>
      </c>
      <c r="D111" s="191"/>
      <c r="E111" s="343">
        <v>1.9</v>
      </c>
      <c r="F111" s="337">
        <f t="shared" si="145"/>
        <v>0</v>
      </c>
      <c r="G111" s="48">
        <f t="shared" si="181"/>
        <v>0</v>
      </c>
      <c r="H111" s="53">
        <f t="shared" si="182"/>
        <v>0</v>
      </c>
      <c r="I111" s="58">
        <f t="shared" si="183"/>
        <v>0</v>
      </c>
      <c r="J111" s="63">
        <f t="shared" si="184"/>
        <v>0</v>
      </c>
      <c r="K111" s="68">
        <f t="shared" si="150"/>
        <v>0</v>
      </c>
      <c r="L111" s="326">
        <f t="shared" si="151"/>
        <v>0</v>
      </c>
      <c r="M111" s="331">
        <f t="shared" si="152"/>
        <v>0</v>
      </c>
      <c r="N111" s="256">
        <f t="shared" si="153"/>
        <v>0</v>
      </c>
      <c r="O111" s="190" t="s">
        <v>22</v>
      </c>
      <c r="P111" s="190" t="s">
        <v>26</v>
      </c>
      <c r="Q111" s="190">
        <v>6</v>
      </c>
      <c r="R111" s="190" t="s">
        <v>27</v>
      </c>
      <c r="S111" s="190"/>
      <c r="T111" s="17">
        <f t="shared" si="130"/>
        <v>61.3</v>
      </c>
      <c r="U111" s="192">
        <v>69.67</v>
      </c>
      <c r="V111" s="193"/>
      <c r="W111" s="193"/>
      <c r="X111" s="193"/>
      <c r="Y111" s="193"/>
      <c r="Z111" s="193"/>
      <c r="AA111" s="193"/>
      <c r="AB111" s="193"/>
      <c r="AC111" s="193"/>
      <c r="AD111" s="195">
        <f t="shared" si="186"/>
        <v>0</v>
      </c>
      <c r="AE111" s="196" t="str">
        <f t="shared" si="185"/>
        <v>No</v>
      </c>
      <c r="AF111" s="226" t="str">
        <f t="shared" si="187"/>
        <v>No</v>
      </c>
      <c r="AG111" s="27"/>
      <c r="AH111" s="27"/>
      <c r="AI111" s="27">
        <f>Q111</f>
        <v>6</v>
      </c>
      <c r="AJ111" s="27"/>
      <c r="AK111" s="27">
        <v>6</v>
      </c>
      <c r="AL111" s="27">
        <v>6</v>
      </c>
      <c r="AM111" s="27"/>
      <c r="AN111" s="27"/>
      <c r="AO111" s="27"/>
      <c r="AP111" s="27"/>
      <c r="AQ111" s="27"/>
    </row>
    <row r="112" spans="1:43" s="1" customFormat="1" ht="57" customHeight="1">
      <c r="A112" s="27"/>
      <c r="B112" s="35"/>
      <c r="C112" s="2" t="s">
        <v>100</v>
      </c>
      <c r="D112" s="25"/>
      <c r="E112" s="343">
        <v>1.8</v>
      </c>
      <c r="F112" s="337">
        <f t="shared" si="145"/>
        <v>0</v>
      </c>
      <c r="G112" s="48">
        <f t="shared" si="181"/>
        <v>0</v>
      </c>
      <c r="H112" s="53">
        <f t="shared" si="182"/>
        <v>0</v>
      </c>
      <c r="I112" s="58">
        <f t="shared" si="183"/>
        <v>0</v>
      </c>
      <c r="J112" s="63">
        <f t="shared" si="184"/>
        <v>0</v>
      </c>
      <c r="K112" s="68">
        <f t="shared" si="150"/>
        <v>0</v>
      </c>
      <c r="L112" s="326">
        <f t="shared" si="151"/>
        <v>0</v>
      </c>
      <c r="M112" s="331">
        <f t="shared" si="152"/>
        <v>0</v>
      </c>
      <c r="N112" s="256">
        <f t="shared" si="153"/>
        <v>0</v>
      </c>
      <c r="O112" s="2" t="s">
        <v>22</v>
      </c>
      <c r="P112" s="2" t="s">
        <v>26</v>
      </c>
      <c r="Q112" s="2">
        <v>6</v>
      </c>
      <c r="R112" s="2" t="s">
        <v>27</v>
      </c>
      <c r="S112" s="2"/>
      <c r="T112" s="17">
        <f t="shared" ref="T112:T146" si="188">20+E112*17+(Q112*1.5)+S112</f>
        <v>59.6</v>
      </c>
      <c r="U112" s="17">
        <v>69.67</v>
      </c>
      <c r="V112" s="116"/>
      <c r="W112" s="116"/>
      <c r="X112" s="116"/>
      <c r="Y112" s="116"/>
      <c r="Z112" s="116"/>
      <c r="AA112" s="116"/>
      <c r="AB112" s="116"/>
      <c r="AC112" s="116"/>
      <c r="AD112" s="85">
        <f t="shared" si="186"/>
        <v>0</v>
      </c>
      <c r="AE112" s="6" t="str">
        <f t="shared" si="185"/>
        <v>No</v>
      </c>
      <c r="AF112" s="227" t="str">
        <f t="shared" si="187"/>
        <v>No</v>
      </c>
      <c r="AG112" s="27"/>
      <c r="AH112" s="27"/>
      <c r="AI112" s="27">
        <f>Q112</f>
        <v>6</v>
      </c>
      <c r="AJ112" s="27"/>
      <c r="AK112" s="27">
        <v>6</v>
      </c>
      <c r="AL112" s="27">
        <v>6</v>
      </c>
      <c r="AM112" s="27"/>
      <c r="AN112" s="27"/>
      <c r="AO112" s="27"/>
      <c r="AP112" s="27"/>
      <c r="AQ112" s="27"/>
    </row>
    <row r="113" spans="1:43" s="1" customFormat="1" ht="57" customHeight="1">
      <c r="A113" s="27"/>
      <c r="B113" s="35"/>
      <c r="C113" s="190" t="s">
        <v>101</v>
      </c>
      <c r="D113" s="191"/>
      <c r="E113" s="343">
        <v>2.2999999999999998</v>
      </c>
      <c r="F113" s="337">
        <f t="shared" si="145"/>
        <v>0</v>
      </c>
      <c r="G113" s="48">
        <f t="shared" si="181"/>
        <v>0</v>
      </c>
      <c r="H113" s="53">
        <f t="shared" si="182"/>
        <v>0</v>
      </c>
      <c r="I113" s="58">
        <f t="shared" si="183"/>
        <v>0</v>
      </c>
      <c r="J113" s="63">
        <f t="shared" si="184"/>
        <v>0</v>
      </c>
      <c r="K113" s="68">
        <f t="shared" si="150"/>
        <v>0</v>
      </c>
      <c r="L113" s="326">
        <f t="shared" si="151"/>
        <v>0</v>
      </c>
      <c r="M113" s="331">
        <f t="shared" si="152"/>
        <v>0</v>
      </c>
      <c r="N113" s="256">
        <f t="shared" si="153"/>
        <v>0</v>
      </c>
      <c r="O113" s="190" t="s">
        <v>4</v>
      </c>
      <c r="P113" s="190" t="s">
        <v>26</v>
      </c>
      <c r="Q113" s="190">
        <v>2</v>
      </c>
      <c r="R113" s="190" t="s">
        <v>27</v>
      </c>
      <c r="S113" s="190"/>
      <c r="T113" s="17">
        <f t="shared" si="188"/>
        <v>62.099999999999994</v>
      </c>
      <c r="U113" s="192">
        <v>73.77</v>
      </c>
      <c r="V113" s="193"/>
      <c r="W113" s="193"/>
      <c r="X113" s="193"/>
      <c r="Y113" s="193"/>
      <c r="Z113" s="193"/>
      <c r="AA113" s="193"/>
      <c r="AB113" s="193"/>
      <c r="AC113" s="193"/>
      <c r="AD113" s="195">
        <f t="shared" si="186"/>
        <v>0</v>
      </c>
      <c r="AE113" s="196" t="str">
        <f t="shared" si="185"/>
        <v>No</v>
      </c>
      <c r="AF113" s="226" t="str">
        <f t="shared" si="187"/>
        <v>No</v>
      </c>
      <c r="AG113" s="27"/>
      <c r="AH113" s="27"/>
      <c r="AI113" s="27">
        <f>Q113</f>
        <v>2</v>
      </c>
      <c r="AJ113" s="27"/>
      <c r="AK113" s="27">
        <v>4</v>
      </c>
      <c r="AL113" s="27">
        <v>2</v>
      </c>
      <c r="AM113" s="27"/>
      <c r="AN113" s="27"/>
      <c r="AO113" s="27"/>
      <c r="AP113" s="27"/>
      <c r="AQ113" s="27"/>
    </row>
    <row r="114" spans="1:43" s="1" customFormat="1" ht="57" customHeight="1" thickBot="1">
      <c r="A114" s="27"/>
      <c r="B114" s="36"/>
      <c r="C114" s="8" t="s">
        <v>102</v>
      </c>
      <c r="D114" s="134"/>
      <c r="E114" s="345">
        <v>0.7</v>
      </c>
      <c r="F114" s="337">
        <f t="shared" si="145"/>
        <v>0</v>
      </c>
      <c r="G114" s="127">
        <f t="shared" ref="G114" si="189">V114*Q114</f>
        <v>0</v>
      </c>
      <c r="H114" s="128">
        <f t="shared" ref="H114" si="190">W114*Q114</f>
        <v>0</v>
      </c>
      <c r="I114" s="129">
        <f t="shared" ref="I114" si="191">X114*Q114</f>
        <v>0</v>
      </c>
      <c r="J114" s="130">
        <f t="shared" ref="J114" si="192">Y114*Q114</f>
        <v>0</v>
      </c>
      <c r="K114" s="68">
        <f t="shared" si="150"/>
        <v>0</v>
      </c>
      <c r="L114" s="326">
        <f t="shared" si="151"/>
        <v>0</v>
      </c>
      <c r="M114" s="331">
        <f t="shared" si="152"/>
        <v>0</v>
      </c>
      <c r="N114" s="250">
        <f t="shared" si="153"/>
        <v>0</v>
      </c>
      <c r="O114" s="8" t="s">
        <v>20</v>
      </c>
      <c r="P114" s="8" t="s">
        <v>26</v>
      </c>
      <c r="Q114" s="8">
        <v>12</v>
      </c>
      <c r="R114" s="8" t="s">
        <v>19</v>
      </c>
      <c r="S114" s="2"/>
      <c r="T114" s="17">
        <f t="shared" si="188"/>
        <v>49.9</v>
      </c>
      <c r="U114" s="317">
        <v>65.569999999999993</v>
      </c>
      <c r="V114" s="120"/>
      <c r="W114" s="120"/>
      <c r="X114" s="120"/>
      <c r="Y114" s="120"/>
      <c r="Z114" s="120"/>
      <c r="AA114" s="120"/>
      <c r="AB114" s="120"/>
      <c r="AC114" s="120"/>
      <c r="AD114" s="87">
        <f t="shared" si="186"/>
        <v>0</v>
      </c>
      <c r="AE114" s="9" t="str">
        <f t="shared" si="185"/>
        <v>No</v>
      </c>
      <c r="AF114" s="235" t="str">
        <f t="shared" si="187"/>
        <v>No</v>
      </c>
      <c r="AG114" s="27"/>
      <c r="AH114" s="27"/>
      <c r="AI114" s="27">
        <v>1</v>
      </c>
      <c r="AJ114" s="27"/>
      <c r="AK114" s="27">
        <v>12</v>
      </c>
      <c r="AL114" s="27">
        <v>12</v>
      </c>
      <c r="AM114" s="27"/>
      <c r="AN114" s="27"/>
      <c r="AO114" s="27"/>
      <c r="AP114" s="27"/>
      <c r="AQ114" s="27"/>
    </row>
    <row r="115" spans="1:43" s="27" customFormat="1" ht="26" thickBot="1">
      <c r="B115" s="28"/>
      <c r="C115" s="94"/>
      <c r="D115" s="431"/>
      <c r="E115" s="432"/>
      <c r="F115" s="356">
        <f t="shared" ref="F115:F127" si="193">SUM(V115:AC115)*E115</f>
        <v>0</v>
      </c>
      <c r="G115" s="433"/>
      <c r="H115" s="434"/>
      <c r="I115" s="435"/>
      <c r="J115" s="436"/>
      <c r="K115" s="144">
        <f t="shared" ref="K115:K127" si="194">Z115*Q115</f>
        <v>0</v>
      </c>
      <c r="L115" s="363">
        <f t="shared" ref="L115:L127" si="195">AA115*Q115</f>
        <v>0</v>
      </c>
      <c r="M115" s="374">
        <f t="shared" ref="M115:M127" si="196">AB115*Q115</f>
        <v>0</v>
      </c>
      <c r="N115" s="437">
        <f t="shared" ref="N115:N127" si="197">AC115*Q115</f>
        <v>0</v>
      </c>
      <c r="O115" s="94"/>
      <c r="P115" s="29"/>
      <c r="Q115" s="29"/>
      <c r="R115" s="31"/>
      <c r="S115" s="261"/>
      <c r="T115" s="17"/>
      <c r="U115" s="31" t="s">
        <v>14</v>
      </c>
      <c r="V115" s="32"/>
      <c r="W115" s="29"/>
      <c r="X115" s="29"/>
      <c r="Y115" s="29"/>
      <c r="Z115" s="29"/>
      <c r="AA115" s="29"/>
      <c r="AB115" s="29"/>
      <c r="AC115" s="29"/>
      <c r="AD115" s="349"/>
      <c r="AE115" s="94"/>
      <c r="AF115" s="102" t="str">
        <f t="shared" ref="AF115:AF127" si="198">IF(SUM(V115:AC115)&gt;0,"Yes","No")</f>
        <v>No</v>
      </c>
      <c r="AI115" s="27">
        <f>Q115</f>
        <v>0</v>
      </c>
      <c r="AJ115" s="27">
        <f>Q115</f>
        <v>0</v>
      </c>
    </row>
    <row r="116" spans="1:43" s="1" customFormat="1" ht="57" customHeight="1">
      <c r="A116" s="27"/>
      <c r="B116" s="35"/>
      <c r="C116" s="2" t="s">
        <v>103</v>
      </c>
      <c r="D116" s="25"/>
      <c r="E116" s="2">
        <v>3</v>
      </c>
      <c r="F116" s="2">
        <f t="shared" si="193"/>
        <v>0</v>
      </c>
      <c r="G116" s="410">
        <f>V116*Q116</f>
        <v>0</v>
      </c>
      <c r="H116" s="281">
        <f>W116*Q116</f>
        <v>0</v>
      </c>
      <c r="I116" s="281">
        <f>X116*Q116</f>
        <v>0</v>
      </c>
      <c r="J116" s="281">
        <f>Y116*Q116</f>
        <v>0</v>
      </c>
      <c r="K116" s="281">
        <f t="shared" si="194"/>
        <v>0</v>
      </c>
      <c r="L116" s="281">
        <f t="shared" si="195"/>
        <v>0</v>
      </c>
      <c r="M116" s="281">
        <f t="shared" si="196"/>
        <v>0</v>
      </c>
      <c r="N116" s="281">
        <f t="shared" si="197"/>
        <v>0</v>
      </c>
      <c r="O116" s="2" t="s">
        <v>22</v>
      </c>
      <c r="P116" s="2" t="s">
        <v>21</v>
      </c>
      <c r="Q116" s="2">
        <v>6</v>
      </c>
      <c r="R116" s="2" t="s">
        <v>23</v>
      </c>
      <c r="S116" s="2"/>
      <c r="T116" s="17">
        <f t="shared" ref="T116:T121" si="199">20+E116*17+(Q116*1.5)+S116</f>
        <v>80</v>
      </c>
      <c r="U116" s="17">
        <v>122.95</v>
      </c>
      <c r="V116" s="116"/>
      <c r="W116" s="116"/>
      <c r="X116" s="116"/>
      <c r="Y116" s="116"/>
      <c r="Z116" s="116"/>
      <c r="AA116" s="116"/>
      <c r="AB116" s="116"/>
      <c r="AC116" s="116"/>
      <c r="AD116" s="85">
        <f t="shared" ref="AD116:AD121" si="200">U116*V116+U116*W116+U116*X116+U116*Y116+U116*Z116+U116*AA116+U116*AB116+U116*AC116</f>
        <v>0</v>
      </c>
      <c r="AE116" s="6" t="str">
        <f>IF(D116="New","Yes","No")</f>
        <v>No</v>
      </c>
      <c r="AF116" s="227" t="str">
        <f t="shared" si="198"/>
        <v>No</v>
      </c>
      <c r="AG116" s="27"/>
      <c r="AH116" s="27"/>
      <c r="AI116" s="27"/>
      <c r="AJ116" s="27">
        <f>Q116</f>
        <v>6</v>
      </c>
      <c r="AK116" s="27">
        <v>18</v>
      </c>
      <c r="AL116" s="27">
        <v>0</v>
      </c>
      <c r="AM116" s="27"/>
      <c r="AN116" s="27"/>
      <c r="AO116" s="27"/>
      <c r="AP116" s="27"/>
      <c r="AQ116" s="27"/>
    </row>
    <row r="117" spans="1:43" s="27" customFormat="1" ht="57" customHeight="1">
      <c r="B117" s="83"/>
      <c r="C117" s="190" t="s">
        <v>15</v>
      </c>
      <c r="D117" s="191"/>
      <c r="E117" s="343">
        <v>0.85</v>
      </c>
      <c r="F117" s="337">
        <f t="shared" si="193"/>
        <v>0</v>
      </c>
      <c r="G117" s="48">
        <f t="shared" ref="G117" si="201">V117*Q117</f>
        <v>0</v>
      </c>
      <c r="H117" s="53">
        <f t="shared" ref="H117" si="202">W117*Q117</f>
        <v>0</v>
      </c>
      <c r="I117" s="58">
        <f t="shared" ref="I117" si="203">X117*Q117</f>
        <v>0</v>
      </c>
      <c r="J117" s="63">
        <f t="shared" ref="J117" si="204">Y117*Q117</f>
        <v>0</v>
      </c>
      <c r="K117" s="68">
        <f t="shared" si="194"/>
        <v>0</v>
      </c>
      <c r="L117" s="326">
        <f t="shared" si="195"/>
        <v>0</v>
      </c>
      <c r="M117" s="331">
        <f t="shared" si="196"/>
        <v>0</v>
      </c>
      <c r="N117" s="256">
        <f t="shared" si="197"/>
        <v>0</v>
      </c>
      <c r="O117" s="190" t="s">
        <v>20</v>
      </c>
      <c r="P117" s="190" t="s">
        <v>5</v>
      </c>
      <c r="Q117" s="190">
        <v>12</v>
      </c>
      <c r="R117" s="190" t="s">
        <v>19</v>
      </c>
      <c r="S117" s="190"/>
      <c r="T117" s="17">
        <f t="shared" si="199"/>
        <v>52.45</v>
      </c>
      <c r="U117" s="192">
        <v>53.28</v>
      </c>
      <c r="V117" s="193"/>
      <c r="W117" s="193"/>
      <c r="X117" s="193"/>
      <c r="Y117" s="193"/>
      <c r="Z117" s="193"/>
      <c r="AA117" s="193"/>
      <c r="AB117" s="193"/>
      <c r="AC117" s="193"/>
      <c r="AD117" s="195">
        <f t="shared" si="200"/>
        <v>0</v>
      </c>
      <c r="AE117" s="196" t="str">
        <f t="shared" ref="AE117:AE121" si="205">IF(D117="New","Yes","No")</f>
        <v>No</v>
      </c>
      <c r="AF117" s="226" t="str">
        <f t="shared" si="198"/>
        <v>No</v>
      </c>
      <c r="AI117" s="27">
        <f>Q117</f>
        <v>12</v>
      </c>
      <c r="AK117" s="27">
        <v>24</v>
      </c>
      <c r="AL117" s="27">
        <v>12</v>
      </c>
    </row>
    <row r="118" spans="1:43" s="27" customFormat="1" ht="57" customHeight="1">
      <c r="B118" s="83"/>
      <c r="C118" s="2" t="s">
        <v>299</v>
      </c>
      <c r="D118" s="25"/>
      <c r="E118" s="343">
        <v>0.6</v>
      </c>
      <c r="F118" s="337">
        <f t="shared" si="193"/>
        <v>0</v>
      </c>
      <c r="G118" s="48">
        <f t="shared" ref="G118:G121" si="206">V118*Q118</f>
        <v>0</v>
      </c>
      <c r="H118" s="53">
        <f t="shared" ref="H118:H121" si="207">W118*Q118</f>
        <v>0</v>
      </c>
      <c r="I118" s="58">
        <f t="shared" ref="I118:I121" si="208">X118*Q118</f>
        <v>0</v>
      </c>
      <c r="J118" s="63">
        <f t="shared" ref="J118:J121" si="209">Y118*Q118</f>
        <v>0</v>
      </c>
      <c r="K118" s="68">
        <f t="shared" si="194"/>
        <v>0</v>
      </c>
      <c r="L118" s="326">
        <f t="shared" si="195"/>
        <v>0</v>
      </c>
      <c r="M118" s="331">
        <f t="shared" si="196"/>
        <v>0</v>
      </c>
      <c r="N118" s="256">
        <f t="shared" si="197"/>
        <v>0</v>
      </c>
      <c r="O118" s="2" t="s">
        <v>20</v>
      </c>
      <c r="P118" s="2" t="s">
        <v>21</v>
      </c>
      <c r="Q118" s="2">
        <v>12</v>
      </c>
      <c r="R118" s="2" t="s">
        <v>23</v>
      </c>
      <c r="S118" s="2"/>
      <c r="T118" s="17">
        <f t="shared" si="199"/>
        <v>48.2</v>
      </c>
      <c r="U118" s="17">
        <v>57.4</v>
      </c>
      <c r="V118" s="116"/>
      <c r="W118" s="116"/>
      <c r="X118" s="116"/>
      <c r="Y118" s="116"/>
      <c r="Z118" s="116"/>
      <c r="AA118" s="116"/>
      <c r="AB118" s="116"/>
      <c r="AC118" s="116"/>
      <c r="AD118" s="85">
        <f t="shared" si="200"/>
        <v>0</v>
      </c>
      <c r="AE118" s="6" t="str">
        <f t="shared" si="205"/>
        <v>No</v>
      </c>
      <c r="AF118" s="227" t="str">
        <f t="shared" si="198"/>
        <v>No</v>
      </c>
      <c r="AI118" s="27">
        <f>Q118</f>
        <v>12</v>
      </c>
      <c r="AK118" s="27">
        <v>12</v>
      </c>
      <c r="AL118" s="27">
        <v>12</v>
      </c>
    </row>
    <row r="119" spans="1:43" s="1" customFormat="1" ht="57" customHeight="1">
      <c r="A119" s="27"/>
      <c r="B119" s="35"/>
      <c r="C119" s="5" t="s">
        <v>16</v>
      </c>
      <c r="D119" s="22"/>
      <c r="E119" s="343">
        <v>1.6</v>
      </c>
      <c r="F119" s="337">
        <f t="shared" si="193"/>
        <v>0</v>
      </c>
      <c r="G119" s="48">
        <f t="shared" si="206"/>
        <v>0</v>
      </c>
      <c r="H119" s="53">
        <f t="shared" si="207"/>
        <v>0</v>
      </c>
      <c r="I119" s="58">
        <f t="shared" si="208"/>
        <v>0</v>
      </c>
      <c r="J119" s="63">
        <f t="shared" si="209"/>
        <v>0</v>
      </c>
      <c r="K119" s="68">
        <f t="shared" si="194"/>
        <v>0</v>
      </c>
      <c r="L119" s="326">
        <f t="shared" si="195"/>
        <v>0</v>
      </c>
      <c r="M119" s="331">
        <f t="shared" si="196"/>
        <v>0</v>
      </c>
      <c r="N119" s="256">
        <f t="shared" si="197"/>
        <v>0</v>
      </c>
      <c r="O119" s="5" t="s">
        <v>22</v>
      </c>
      <c r="P119" s="5" t="s">
        <v>21</v>
      </c>
      <c r="Q119" s="5">
        <v>5</v>
      </c>
      <c r="R119" s="5" t="s">
        <v>6</v>
      </c>
      <c r="S119" s="5">
        <v>15</v>
      </c>
      <c r="T119" s="17">
        <f t="shared" si="199"/>
        <v>69.7</v>
      </c>
      <c r="U119" s="18">
        <v>81.97</v>
      </c>
      <c r="V119" s="117"/>
      <c r="W119" s="117"/>
      <c r="X119" s="117"/>
      <c r="Y119" s="117"/>
      <c r="Z119" s="117"/>
      <c r="AA119" s="117"/>
      <c r="AB119" s="117"/>
      <c r="AC119" s="117"/>
      <c r="AD119" s="86">
        <f t="shared" si="200"/>
        <v>0</v>
      </c>
      <c r="AE119" s="7" t="str">
        <f t="shared" si="205"/>
        <v>No</v>
      </c>
      <c r="AF119" s="234" t="str">
        <f t="shared" si="198"/>
        <v>No</v>
      </c>
      <c r="AG119" s="27"/>
      <c r="AH119" s="27"/>
      <c r="AI119" s="27">
        <f>Q119</f>
        <v>5</v>
      </c>
      <c r="AJ119" s="27"/>
      <c r="AK119" s="27">
        <v>9</v>
      </c>
      <c r="AL119" s="27">
        <v>5</v>
      </c>
      <c r="AM119" s="27"/>
      <c r="AN119" s="27"/>
      <c r="AO119" s="27"/>
      <c r="AP119" s="27"/>
      <c r="AQ119" s="27"/>
    </row>
    <row r="120" spans="1:43" s="1" customFormat="1" ht="57" customHeight="1">
      <c r="A120" s="27"/>
      <c r="B120" s="35"/>
      <c r="C120" s="2" t="s">
        <v>17</v>
      </c>
      <c r="D120" s="23"/>
      <c r="E120" s="2">
        <v>2.5</v>
      </c>
      <c r="F120" s="2">
        <f t="shared" si="193"/>
        <v>0</v>
      </c>
      <c r="G120" s="410">
        <f t="shared" si="206"/>
        <v>0</v>
      </c>
      <c r="H120" s="281">
        <f t="shared" si="207"/>
        <v>0</v>
      </c>
      <c r="I120" s="281">
        <f t="shared" si="208"/>
        <v>0</v>
      </c>
      <c r="J120" s="281">
        <f t="shared" si="209"/>
        <v>0</v>
      </c>
      <c r="K120" s="281">
        <f t="shared" si="194"/>
        <v>0</v>
      </c>
      <c r="L120" s="281">
        <f t="shared" si="195"/>
        <v>0</v>
      </c>
      <c r="M120" s="281">
        <f t="shared" si="196"/>
        <v>0</v>
      </c>
      <c r="N120" s="281">
        <f t="shared" si="197"/>
        <v>0</v>
      </c>
      <c r="O120" s="2" t="s">
        <v>22</v>
      </c>
      <c r="P120" s="2" t="s">
        <v>21</v>
      </c>
      <c r="Q120" s="2">
        <v>3</v>
      </c>
      <c r="R120" s="2" t="s">
        <v>23</v>
      </c>
      <c r="S120" s="2">
        <v>10</v>
      </c>
      <c r="T120" s="17">
        <f t="shared" si="199"/>
        <v>77</v>
      </c>
      <c r="U120" s="17">
        <v>94.26</v>
      </c>
      <c r="V120" s="116"/>
      <c r="W120" s="116"/>
      <c r="X120" s="116"/>
      <c r="Y120" s="116"/>
      <c r="Z120" s="116"/>
      <c r="AA120" s="116"/>
      <c r="AB120" s="116"/>
      <c r="AC120" s="116"/>
      <c r="AD120" s="85">
        <f t="shared" si="200"/>
        <v>0</v>
      </c>
      <c r="AE120" s="6" t="str">
        <f t="shared" si="205"/>
        <v>No</v>
      </c>
      <c r="AF120" s="227" t="str">
        <f t="shared" si="198"/>
        <v>No</v>
      </c>
      <c r="AG120" s="27"/>
      <c r="AH120" s="27"/>
      <c r="AI120" s="27">
        <f t="shared" ref="AI120:AI122" si="210">Q120</f>
        <v>3</v>
      </c>
      <c r="AJ120" s="27"/>
      <c r="AK120" s="27">
        <v>12</v>
      </c>
      <c r="AL120" s="27">
        <v>0</v>
      </c>
      <c r="AM120" s="27"/>
      <c r="AN120" s="27"/>
      <c r="AO120" s="27"/>
      <c r="AP120" s="27"/>
      <c r="AQ120" s="27"/>
    </row>
    <row r="121" spans="1:43" s="1" customFormat="1" ht="57" customHeight="1" thickBot="1">
      <c r="A121" s="27"/>
      <c r="B121" s="36"/>
      <c r="C121" s="10" t="s">
        <v>18</v>
      </c>
      <c r="D121" s="38"/>
      <c r="E121" s="345">
        <v>0.8</v>
      </c>
      <c r="F121" s="339">
        <f t="shared" si="193"/>
        <v>0</v>
      </c>
      <c r="G121" s="127">
        <f t="shared" si="206"/>
        <v>0</v>
      </c>
      <c r="H121" s="128">
        <f t="shared" si="207"/>
        <v>0</v>
      </c>
      <c r="I121" s="129">
        <f t="shared" si="208"/>
        <v>0</v>
      </c>
      <c r="J121" s="130">
        <f t="shared" si="209"/>
        <v>0</v>
      </c>
      <c r="K121" s="131">
        <f t="shared" si="194"/>
        <v>0</v>
      </c>
      <c r="L121" s="327">
        <f t="shared" si="195"/>
        <v>0</v>
      </c>
      <c r="M121" s="322">
        <f t="shared" si="196"/>
        <v>0</v>
      </c>
      <c r="N121" s="250">
        <f t="shared" si="197"/>
        <v>0</v>
      </c>
      <c r="O121" s="10" t="s">
        <v>22</v>
      </c>
      <c r="P121" s="10" t="s">
        <v>21</v>
      </c>
      <c r="Q121" s="10">
        <v>1</v>
      </c>
      <c r="R121" s="10" t="s">
        <v>23</v>
      </c>
      <c r="S121" s="10"/>
      <c r="T121" s="19">
        <f t="shared" si="199"/>
        <v>35.1</v>
      </c>
      <c r="U121" s="39">
        <v>28.69</v>
      </c>
      <c r="V121" s="118"/>
      <c r="W121" s="118"/>
      <c r="X121" s="118"/>
      <c r="Y121" s="118"/>
      <c r="Z121" s="118"/>
      <c r="AA121" s="118"/>
      <c r="AB121" s="118"/>
      <c r="AC121" s="118"/>
      <c r="AD121" s="88">
        <f t="shared" si="200"/>
        <v>0</v>
      </c>
      <c r="AE121" s="92" t="str">
        <f t="shared" si="205"/>
        <v>No</v>
      </c>
      <c r="AF121" s="236" t="str">
        <f t="shared" si="198"/>
        <v>No</v>
      </c>
      <c r="AG121" s="27"/>
      <c r="AH121" s="27"/>
      <c r="AI121" s="27">
        <f t="shared" si="210"/>
        <v>1</v>
      </c>
      <c r="AJ121" s="27"/>
      <c r="AK121" s="27">
        <v>3</v>
      </c>
      <c r="AL121" s="27">
        <v>1</v>
      </c>
      <c r="AM121" s="27"/>
      <c r="AN121" s="27"/>
      <c r="AO121" s="27"/>
      <c r="AP121" s="27"/>
      <c r="AQ121" s="27"/>
    </row>
    <row r="122" spans="1:43" ht="31" customHeight="1" thickBot="1">
      <c r="C122" s="3"/>
      <c r="D122" s="33"/>
      <c r="E122" s="342"/>
      <c r="F122" s="337">
        <f t="shared" si="193"/>
        <v>0</v>
      </c>
      <c r="G122" s="48"/>
      <c r="H122" s="53"/>
      <c r="I122" s="58"/>
      <c r="J122" s="63"/>
      <c r="K122" s="68">
        <f t="shared" si="194"/>
        <v>0</v>
      </c>
      <c r="L122" s="326">
        <f t="shared" si="195"/>
        <v>0</v>
      </c>
      <c r="M122" s="331">
        <f t="shared" si="196"/>
        <v>0</v>
      </c>
      <c r="N122" s="256">
        <f t="shared" si="197"/>
        <v>0</v>
      </c>
      <c r="O122" s="3"/>
      <c r="P122" s="3"/>
      <c r="R122" s="20"/>
      <c r="S122" s="20"/>
      <c r="T122" s="17"/>
      <c r="U122" s="20" t="s">
        <v>91</v>
      </c>
      <c r="V122" s="3"/>
      <c r="W122" s="3"/>
      <c r="X122" s="3"/>
      <c r="Y122" s="3"/>
      <c r="Z122" s="3"/>
      <c r="AA122" s="3"/>
      <c r="AB122" s="3"/>
      <c r="AC122" s="3"/>
      <c r="AD122" s="348"/>
      <c r="AE122" s="91" t="s">
        <v>38</v>
      </c>
      <c r="AF122" s="101" t="str">
        <f t="shared" si="198"/>
        <v>No</v>
      </c>
      <c r="AI122" s="27">
        <f t="shared" si="210"/>
        <v>0</v>
      </c>
      <c r="AJ122" s="27">
        <f>Q122</f>
        <v>0</v>
      </c>
      <c r="AM122" s="27"/>
    </row>
    <row r="123" spans="1:43" s="1" customFormat="1" ht="57" customHeight="1">
      <c r="A123" s="27"/>
      <c r="B123" s="34"/>
      <c r="C123" s="109" t="s">
        <v>44</v>
      </c>
      <c r="D123" s="110"/>
      <c r="E123" s="343">
        <v>0.5</v>
      </c>
      <c r="F123" s="337">
        <f t="shared" si="193"/>
        <v>0</v>
      </c>
      <c r="G123" s="48">
        <f t="shared" ref="G123:G127" si="211">V123*Q123</f>
        <v>0</v>
      </c>
      <c r="H123" s="53">
        <f t="shared" ref="H123:H127" si="212">W123*Q123</f>
        <v>0</v>
      </c>
      <c r="I123" s="58">
        <f t="shared" ref="I123:I127" si="213">X123*Q123</f>
        <v>0</v>
      </c>
      <c r="J123" s="63">
        <f t="shared" ref="J123:J127" si="214">Y123*Q123</f>
        <v>0</v>
      </c>
      <c r="K123" s="68">
        <f t="shared" si="194"/>
        <v>0</v>
      </c>
      <c r="L123" s="326">
        <f t="shared" si="195"/>
        <v>0</v>
      </c>
      <c r="M123" s="331">
        <f t="shared" si="196"/>
        <v>0</v>
      </c>
      <c r="N123" s="256">
        <f t="shared" si="197"/>
        <v>0</v>
      </c>
      <c r="O123" s="109" t="s">
        <v>22</v>
      </c>
      <c r="P123" s="109" t="s">
        <v>5</v>
      </c>
      <c r="Q123" s="109">
        <v>1</v>
      </c>
      <c r="R123" s="109" t="s">
        <v>23</v>
      </c>
      <c r="S123" s="2"/>
      <c r="T123" s="17">
        <f t="shared" ref="T123:T127" si="215">20+E123*17+(Q123*1.5)+S123</f>
        <v>30</v>
      </c>
      <c r="U123" s="111">
        <v>28.69</v>
      </c>
      <c r="V123" s="119"/>
      <c r="W123" s="119"/>
      <c r="X123" s="119"/>
      <c r="Y123" s="119"/>
      <c r="Z123" s="119"/>
      <c r="AA123" s="119"/>
      <c r="AB123" s="119"/>
      <c r="AC123" s="119"/>
      <c r="AD123" s="113">
        <f t="shared" ref="AD123:AD127" si="216">U123*V123+U123*W123+U123*X123+U123*Y123+U123*Z123+U123*AA123+U123*AB123+U123*AC123</f>
        <v>0</v>
      </c>
      <c r="AE123" s="6" t="str">
        <f t="shared" ref="AE123:AE127" si="217">IF(D123="New","Yes","No")</f>
        <v>No</v>
      </c>
      <c r="AF123" s="224" t="str">
        <f t="shared" si="198"/>
        <v>No</v>
      </c>
      <c r="AG123" s="27"/>
      <c r="AH123" s="27"/>
      <c r="AI123" s="27"/>
      <c r="AJ123" s="27">
        <f>Q123</f>
        <v>1</v>
      </c>
      <c r="AK123" s="27">
        <v>3</v>
      </c>
      <c r="AL123" s="27">
        <v>0</v>
      </c>
      <c r="AM123" s="27"/>
      <c r="AN123" s="27"/>
      <c r="AO123" s="27"/>
      <c r="AP123" s="27"/>
      <c r="AQ123" s="27"/>
    </row>
    <row r="124" spans="1:43" s="1" customFormat="1" ht="57" customHeight="1">
      <c r="A124" s="27"/>
      <c r="B124" s="35"/>
      <c r="C124" s="5" t="s">
        <v>45</v>
      </c>
      <c r="D124" s="22"/>
      <c r="E124" s="343">
        <v>0.8</v>
      </c>
      <c r="F124" s="337">
        <f t="shared" si="193"/>
        <v>0</v>
      </c>
      <c r="G124" s="48">
        <f t="shared" si="211"/>
        <v>0</v>
      </c>
      <c r="H124" s="53">
        <f t="shared" si="212"/>
        <v>0</v>
      </c>
      <c r="I124" s="58">
        <f t="shared" si="213"/>
        <v>0</v>
      </c>
      <c r="J124" s="63">
        <f t="shared" si="214"/>
        <v>0</v>
      </c>
      <c r="K124" s="68">
        <f t="shared" si="194"/>
        <v>0</v>
      </c>
      <c r="L124" s="326">
        <f t="shared" si="195"/>
        <v>0</v>
      </c>
      <c r="M124" s="331">
        <f t="shared" si="196"/>
        <v>0</v>
      </c>
      <c r="N124" s="256">
        <f t="shared" si="197"/>
        <v>0</v>
      </c>
      <c r="O124" s="5" t="s">
        <v>20</v>
      </c>
      <c r="P124" s="5" t="s">
        <v>5</v>
      </c>
      <c r="Q124" s="5">
        <v>12</v>
      </c>
      <c r="R124" s="5" t="s">
        <v>23</v>
      </c>
      <c r="S124" s="5"/>
      <c r="T124" s="17">
        <f t="shared" si="215"/>
        <v>51.6</v>
      </c>
      <c r="U124" s="18">
        <v>65.569999999999993</v>
      </c>
      <c r="V124" s="117"/>
      <c r="W124" s="117"/>
      <c r="X124" s="117"/>
      <c r="Y124" s="117"/>
      <c r="Z124" s="117"/>
      <c r="AA124" s="117"/>
      <c r="AB124" s="117"/>
      <c r="AC124" s="117"/>
      <c r="AD124" s="86">
        <f t="shared" si="216"/>
        <v>0</v>
      </c>
      <c r="AE124" s="7" t="str">
        <f t="shared" si="217"/>
        <v>No</v>
      </c>
      <c r="AF124" s="234" t="str">
        <f t="shared" si="198"/>
        <v>No</v>
      </c>
      <c r="AG124" s="27"/>
      <c r="AH124" s="27"/>
      <c r="AI124" s="27">
        <f>Q124</f>
        <v>12</v>
      </c>
      <c r="AJ124" s="27"/>
      <c r="AK124" s="27">
        <v>12</v>
      </c>
      <c r="AL124" s="27">
        <v>12</v>
      </c>
      <c r="AM124" s="27"/>
      <c r="AN124" s="27"/>
      <c r="AO124" s="27"/>
      <c r="AP124" s="27"/>
      <c r="AQ124" s="27"/>
    </row>
    <row r="125" spans="1:43" s="1" customFormat="1" ht="57" customHeight="1">
      <c r="A125" s="27"/>
      <c r="B125" s="35"/>
      <c r="C125" s="2" t="s">
        <v>47</v>
      </c>
      <c r="D125" s="23"/>
      <c r="E125" s="343">
        <v>2.8</v>
      </c>
      <c r="F125" s="337">
        <f t="shared" si="193"/>
        <v>0</v>
      </c>
      <c r="G125" s="48">
        <f t="shared" si="211"/>
        <v>0</v>
      </c>
      <c r="H125" s="53">
        <f t="shared" si="212"/>
        <v>0</v>
      </c>
      <c r="I125" s="58">
        <f t="shared" si="213"/>
        <v>0</v>
      </c>
      <c r="J125" s="63">
        <f t="shared" si="214"/>
        <v>0</v>
      </c>
      <c r="K125" s="68">
        <f t="shared" si="194"/>
        <v>0</v>
      </c>
      <c r="L125" s="326">
        <f t="shared" si="195"/>
        <v>0</v>
      </c>
      <c r="M125" s="331">
        <f t="shared" si="196"/>
        <v>0</v>
      </c>
      <c r="N125" s="256">
        <f t="shared" si="197"/>
        <v>0</v>
      </c>
      <c r="O125" s="2" t="s">
        <v>24</v>
      </c>
      <c r="P125" s="2" t="s">
        <v>5</v>
      </c>
      <c r="Q125" s="2">
        <v>5</v>
      </c>
      <c r="R125" s="2" t="s">
        <v>6</v>
      </c>
      <c r="S125" s="2"/>
      <c r="T125" s="17">
        <f t="shared" si="215"/>
        <v>75.099999999999994</v>
      </c>
      <c r="U125" s="17">
        <v>90.16</v>
      </c>
      <c r="V125" s="116"/>
      <c r="W125" s="116"/>
      <c r="X125" s="116"/>
      <c r="Y125" s="116"/>
      <c r="Z125" s="116"/>
      <c r="AA125" s="116"/>
      <c r="AB125" s="116"/>
      <c r="AC125" s="116"/>
      <c r="AD125" s="85">
        <f t="shared" si="216"/>
        <v>0</v>
      </c>
      <c r="AE125" s="6" t="str">
        <f t="shared" si="217"/>
        <v>No</v>
      </c>
      <c r="AF125" s="227" t="str">
        <f t="shared" si="198"/>
        <v>No</v>
      </c>
      <c r="AG125" s="27"/>
      <c r="AH125" s="27"/>
      <c r="AI125" s="27">
        <f>Q125</f>
        <v>5</v>
      </c>
      <c r="AJ125" s="27"/>
      <c r="AK125" s="27">
        <v>15</v>
      </c>
      <c r="AL125" s="27">
        <v>0</v>
      </c>
      <c r="AM125" s="27"/>
      <c r="AN125" s="27"/>
      <c r="AO125" s="27"/>
      <c r="AP125" s="27"/>
      <c r="AQ125" s="27"/>
    </row>
    <row r="126" spans="1:43" s="1" customFormat="1" ht="57" customHeight="1">
      <c r="A126" s="27"/>
      <c r="B126" s="35"/>
      <c r="C126" s="5" t="s">
        <v>48</v>
      </c>
      <c r="D126" s="22"/>
      <c r="E126" s="343">
        <v>1.3</v>
      </c>
      <c r="F126" s="337">
        <f t="shared" si="193"/>
        <v>0</v>
      </c>
      <c r="G126" s="48">
        <f t="shared" si="211"/>
        <v>0</v>
      </c>
      <c r="H126" s="53">
        <f t="shared" si="212"/>
        <v>0</v>
      </c>
      <c r="I126" s="58">
        <f t="shared" si="213"/>
        <v>0</v>
      </c>
      <c r="J126" s="63">
        <f t="shared" si="214"/>
        <v>0</v>
      </c>
      <c r="K126" s="68">
        <f t="shared" si="194"/>
        <v>0</v>
      </c>
      <c r="L126" s="326">
        <f t="shared" si="195"/>
        <v>0</v>
      </c>
      <c r="M126" s="331">
        <f t="shared" si="196"/>
        <v>0</v>
      </c>
      <c r="N126" s="256">
        <f t="shared" si="197"/>
        <v>0</v>
      </c>
      <c r="O126" s="5" t="s">
        <v>20</v>
      </c>
      <c r="P126" s="5" t="s">
        <v>21</v>
      </c>
      <c r="Q126" s="5">
        <v>20</v>
      </c>
      <c r="R126" s="5" t="s">
        <v>23</v>
      </c>
      <c r="S126" s="5"/>
      <c r="T126" s="17">
        <f t="shared" si="215"/>
        <v>72.099999999999994</v>
      </c>
      <c r="U126" s="18">
        <v>57.38</v>
      </c>
      <c r="V126" s="117"/>
      <c r="W126" s="117"/>
      <c r="X126" s="117"/>
      <c r="Y126" s="117"/>
      <c r="Z126" s="117"/>
      <c r="AA126" s="117"/>
      <c r="AB126" s="117"/>
      <c r="AC126" s="117"/>
      <c r="AD126" s="86">
        <f t="shared" si="216"/>
        <v>0</v>
      </c>
      <c r="AE126" s="7" t="str">
        <f t="shared" si="217"/>
        <v>No</v>
      </c>
      <c r="AF126" s="234" t="str">
        <f t="shared" si="198"/>
        <v>No</v>
      </c>
      <c r="AG126" s="27"/>
      <c r="AH126" s="27"/>
      <c r="AI126" s="27"/>
      <c r="AJ126" s="27">
        <v>1</v>
      </c>
      <c r="AK126" s="27">
        <v>40</v>
      </c>
      <c r="AL126" s="27">
        <v>0</v>
      </c>
      <c r="AM126" s="27"/>
      <c r="AN126" s="27"/>
      <c r="AO126" s="27"/>
      <c r="AP126" s="27"/>
      <c r="AQ126" s="27"/>
    </row>
    <row r="127" spans="1:43" s="1" customFormat="1" ht="57" customHeight="1" thickBot="1">
      <c r="A127" s="27"/>
      <c r="B127" s="36"/>
      <c r="C127" s="8" t="s">
        <v>49</v>
      </c>
      <c r="D127" s="24"/>
      <c r="E127" s="343">
        <v>0.8</v>
      </c>
      <c r="F127" s="337">
        <f t="shared" si="193"/>
        <v>0</v>
      </c>
      <c r="G127" s="48">
        <f t="shared" si="211"/>
        <v>0</v>
      </c>
      <c r="H127" s="53">
        <f t="shared" si="212"/>
        <v>0</v>
      </c>
      <c r="I127" s="58">
        <f t="shared" si="213"/>
        <v>0</v>
      </c>
      <c r="J127" s="63">
        <f t="shared" si="214"/>
        <v>0</v>
      </c>
      <c r="K127" s="68">
        <f t="shared" si="194"/>
        <v>0</v>
      </c>
      <c r="L127" s="326">
        <f t="shared" si="195"/>
        <v>0</v>
      </c>
      <c r="M127" s="331">
        <f t="shared" si="196"/>
        <v>0</v>
      </c>
      <c r="N127" s="256">
        <f t="shared" si="197"/>
        <v>0</v>
      </c>
      <c r="O127" s="8" t="s">
        <v>35</v>
      </c>
      <c r="P127" s="8" t="s">
        <v>5</v>
      </c>
      <c r="Q127" s="8">
        <v>20</v>
      </c>
      <c r="R127" s="8" t="s">
        <v>19</v>
      </c>
      <c r="S127" s="2"/>
      <c r="T127" s="17">
        <f t="shared" si="215"/>
        <v>63.6</v>
      </c>
      <c r="U127" s="19">
        <v>49.18</v>
      </c>
      <c r="V127" s="120"/>
      <c r="W127" s="120"/>
      <c r="X127" s="120"/>
      <c r="Y127" s="120"/>
      <c r="Z127" s="120"/>
      <c r="AA127" s="120"/>
      <c r="AB127" s="120"/>
      <c r="AC127" s="120"/>
      <c r="AD127" s="87">
        <f t="shared" si="216"/>
        <v>0</v>
      </c>
      <c r="AE127" s="9" t="str">
        <f t="shared" si="217"/>
        <v>No</v>
      </c>
      <c r="AF127" s="235" t="str">
        <f t="shared" si="198"/>
        <v>No</v>
      </c>
      <c r="AG127" s="27"/>
      <c r="AH127" s="27"/>
      <c r="AI127" s="27">
        <v>1</v>
      </c>
      <c r="AJ127" s="27"/>
      <c r="AK127" s="27">
        <v>40</v>
      </c>
      <c r="AL127" s="27">
        <v>0</v>
      </c>
      <c r="AM127" s="27"/>
      <c r="AN127" s="27"/>
      <c r="AO127" s="27"/>
      <c r="AP127" s="27"/>
      <c r="AQ127" s="27"/>
    </row>
    <row r="128" spans="1:43" s="27" customFormat="1" ht="26" thickBot="1">
      <c r="B128" s="279"/>
      <c r="C128" s="152"/>
      <c r="D128" s="151"/>
      <c r="E128" s="123"/>
      <c r="F128" s="43"/>
      <c r="G128" s="47"/>
      <c r="H128" s="52"/>
      <c r="I128" s="57"/>
      <c r="J128" s="62"/>
      <c r="K128" s="67"/>
      <c r="L128" s="362"/>
      <c r="M128" s="373"/>
      <c r="N128" s="254"/>
      <c r="O128" s="152"/>
      <c r="P128" s="152"/>
      <c r="Q128" s="152"/>
      <c r="R128" s="261"/>
      <c r="S128" s="261"/>
      <c r="T128" s="17">
        <f t="shared" si="188"/>
        <v>20</v>
      </c>
      <c r="U128" s="396" t="s">
        <v>332</v>
      </c>
      <c r="V128" s="375"/>
      <c r="W128" s="152"/>
      <c r="X128" s="152"/>
      <c r="Y128" s="152"/>
      <c r="Z128" s="152"/>
      <c r="AA128" s="152"/>
      <c r="AB128" s="152"/>
      <c r="AC128" s="152"/>
      <c r="AD128" s="152"/>
      <c r="AE128" s="264"/>
      <c r="AF128" s="376" t="str">
        <f t="shared" si="187"/>
        <v>No</v>
      </c>
    </row>
    <row r="129" spans="2:39" s="1" customFormat="1" ht="57" customHeight="1">
      <c r="B129" s="213"/>
      <c r="C129" s="4" t="s">
        <v>329</v>
      </c>
      <c r="D129" s="37" t="s">
        <v>305</v>
      </c>
      <c r="E129" s="265">
        <v>1</v>
      </c>
      <c r="F129" s="266">
        <f t="shared" ref="F129:F146" si="218">SUM(V129:AC129)*E129</f>
        <v>0</v>
      </c>
      <c r="G129" s="267">
        <f t="shared" ref="G129:G131" si="219">V129*Q129</f>
        <v>0</v>
      </c>
      <c r="H129" s="268">
        <f t="shared" ref="H129:H131" si="220">W129*Q129</f>
        <v>0</v>
      </c>
      <c r="I129" s="269">
        <f t="shared" ref="I129:I131" si="221">X129*Q129</f>
        <v>0</v>
      </c>
      <c r="J129" s="270">
        <f t="shared" ref="J129:J131" si="222">Y129*Q129</f>
        <v>0</v>
      </c>
      <c r="K129" s="271">
        <f t="shared" ref="K129:K131" si="223">Z129*Q129</f>
        <v>0</v>
      </c>
      <c r="L129" s="361">
        <f t="shared" ref="L129:L131" si="224">AA129*Q129</f>
        <v>0</v>
      </c>
      <c r="M129" s="372">
        <f t="shared" ref="M129:M131" si="225">AB129*Q129</f>
        <v>0</v>
      </c>
      <c r="N129" s="273">
        <f t="shared" ref="N129:N131" si="226">AC129*Q129</f>
        <v>0</v>
      </c>
      <c r="O129" s="4" t="s">
        <v>24</v>
      </c>
      <c r="P129" s="4" t="s">
        <v>26</v>
      </c>
      <c r="Q129" s="4">
        <v>2</v>
      </c>
      <c r="R129" s="4" t="s">
        <v>27</v>
      </c>
      <c r="S129" s="5">
        <v>10</v>
      </c>
      <c r="T129" s="17">
        <f t="shared" si="188"/>
        <v>50</v>
      </c>
      <c r="U129" s="16">
        <v>50</v>
      </c>
      <c r="V129" s="115"/>
      <c r="W129" s="115"/>
      <c r="X129" s="115"/>
      <c r="Y129" s="115"/>
      <c r="Z129" s="115"/>
      <c r="AA129" s="115"/>
      <c r="AB129" s="115"/>
      <c r="AC129" s="115"/>
      <c r="AD129" s="168">
        <f t="shared" ref="AD129:AD131" si="227">U129*V129+U129*W129+U129*X129+U129*Y129+U129*Z129+U129*AA129+U129*AB129+U129*AC129</f>
        <v>0</v>
      </c>
      <c r="AE129" s="353" t="str">
        <f t="shared" ref="AE129:AE131" si="228">IF(D129="New","Yes","No")</f>
        <v>Yes</v>
      </c>
      <c r="AF129" s="237" t="str">
        <f t="shared" si="187"/>
        <v>No</v>
      </c>
      <c r="AK129" s="1">
        <v>2</v>
      </c>
      <c r="AL129" s="1">
        <v>2</v>
      </c>
      <c r="AM129" s="1">
        <v>2</v>
      </c>
    </row>
    <row r="130" spans="2:39" s="1" customFormat="1" ht="57" customHeight="1">
      <c r="B130" s="35"/>
      <c r="C130" s="379" t="s">
        <v>330</v>
      </c>
      <c r="D130" s="380" t="s">
        <v>305</v>
      </c>
      <c r="E130" s="379">
        <v>1</v>
      </c>
      <c r="F130" s="379">
        <f t="shared" si="218"/>
        <v>0</v>
      </c>
      <c r="G130" s="381">
        <f t="shared" si="219"/>
        <v>0</v>
      </c>
      <c r="H130" s="365">
        <f t="shared" si="220"/>
        <v>0</v>
      </c>
      <c r="I130" s="365">
        <f t="shared" si="221"/>
        <v>0</v>
      </c>
      <c r="J130" s="365">
        <f t="shared" si="222"/>
        <v>0</v>
      </c>
      <c r="K130" s="365">
        <f t="shared" si="223"/>
        <v>0</v>
      </c>
      <c r="L130" s="365">
        <f t="shared" si="224"/>
        <v>0</v>
      </c>
      <c r="M130" s="365">
        <f t="shared" si="225"/>
        <v>0</v>
      </c>
      <c r="N130" s="365">
        <f t="shared" si="226"/>
        <v>0</v>
      </c>
      <c r="O130" s="379" t="s">
        <v>22</v>
      </c>
      <c r="P130" s="379" t="s">
        <v>26</v>
      </c>
      <c r="Q130" s="379">
        <v>2</v>
      </c>
      <c r="R130" s="379" t="s">
        <v>27</v>
      </c>
      <c r="S130" s="379">
        <v>10</v>
      </c>
      <c r="T130" s="17">
        <f t="shared" si="188"/>
        <v>50</v>
      </c>
      <c r="U130" s="382">
        <v>50</v>
      </c>
      <c r="V130" s="383"/>
      <c r="W130" s="383"/>
      <c r="X130" s="383"/>
      <c r="Y130" s="383"/>
      <c r="Z130" s="383"/>
      <c r="AA130" s="383"/>
      <c r="AB130" s="383"/>
      <c r="AC130" s="383"/>
      <c r="AD130" s="384">
        <f t="shared" si="227"/>
        <v>0</v>
      </c>
      <c r="AE130" s="385" t="str">
        <f t="shared" si="228"/>
        <v>Yes</v>
      </c>
      <c r="AF130" s="386" t="str">
        <f t="shared" si="187"/>
        <v>No</v>
      </c>
      <c r="AK130" s="1">
        <v>3</v>
      </c>
      <c r="AL130" s="1">
        <v>2</v>
      </c>
      <c r="AM130" s="1">
        <v>4</v>
      </c>
    </row>
    <row r="131" spans="2:39" s="1" customFormat="1" ht="57" customHeight="1" thickBot="1">
      <c r="B131" s="36"/>
      <c r="C131" s="197" t="s">
        <v>331</v>
      </c>
      <c r="D131" s="205" t="s">
        <v>305</v>
      </c>
      <c r="E131" s="197">
        <v>1</v>
      </c>
      <c r="F131" s="197">
        <f t="shared" si="218"/>
        <v>0</v>
      </c>
      <c r="G131" s="417">
        <f t="shared" si="219"/>
        <v>0</v>
      </c>
      <c r="H131" s="128">
        <f t="shared" si="220"/>
        <v>0</v>
      </c>
      <c r="I131" s="128">
        <f t="shared" si="221"/>
        <v>0</v>
      </c>
      <c r="J131" s="128">
        <f t="shared" si="222"/>
        <v>0</v>
      </c>
      <c r="K131" s="128">
        <f t="shared" si="223"/>
        <v>0</v>
      </c>
      <c r="L131" s="128">
        <f t="shared" si="224"/>
        <v>0</v>
      </c>
      <c r="M131" s="128">
        <f t="shared" si="225"/>
        <v>0</v>
      </c>
      <c r="N131" s="128">
        <f t="shared" si="226"/>
        <v>0</v>
      </c>
      <c r="O131" s="197" t="s">
        <v>22</v>
      </c>
      <c r="P131" s="197" t="s">
        <v>26</v>
      </c>
      <c r="Q131" s="197">
        <v>2</v>
      </c>
      <c r="R131" s="197" t="s">
        <v>27</v>
      </c>
      <c r="S131" s="197">
        <v>10</v>
      </c>
      <c r="T131" s="19">
        <f t="shared" si="188"/>
        <v>50</v>
      </c>
      <c r="U131" s="206">
        <v>50</v>
      </c>
      <c r="V131" s="199"/>
      <c r="W131" s="199"/>
      <c r="X131" s="199"/>
      <c r="Y131" s="199"/>
      <c r="Z131" s="199"/>
      <c r="AA131" s="199"/>
      <c r="AB131" s="199"/>
      <c r="AC131" s="199"/>
      <c r="AD131" s="421">
        <f t="shared" si="227"/>
        <v>0</v>
      </c>
      <c r="AE131" s="202" t="str">
        <f t="shared" si="228"/>
        <v>Yes</v>
      </c>
      <c r="AF131" s="225" t="str">
        <f t="shared" si="187"/>
        <v>No</v>
      </c>
      <c r="AK131" s="1">
        <v>2</v>
      </c>
      <c r="AL131" s="1">
        <v>2</v>
      </c>
      <c r="AM131" s="1">
        <v>4</v>
      </c>
    </row>
    <row r="132" spans="2:39" s="27" customFormat="1" ht="26" thickBot="1">
      <c r="B132" s="279"/>
      <c r="C132" s="152"/>
      <c r="D132" s="151"/>
      <c r="E132" s="123"/>
      <c r="F132" s="43">
        <f t="shared" si="218"/>
        <v>0</v>
      </c>
      <c r="G132" s="47"/>
      <c r="H132" s="52"/>
      <c r="I132" s="57"/>
      <c r="J132" s="62"/>
      <c r="K132" s="67"/>
      <c r="L132" s="362"/>
      <c r="M132" s="373"/>
      <c r="N132" s="254"/>
      <c r="O132" s="152"/>
      <c r="P132" s="152"/>
      <c r="Q132" s="152"/>
      <c r="R132" s="261"/>
      <c r="S132" s="261"/>
      <c r="T132" s="17">
        <f t="shared" si="188"/>
        <v>20</v>
      </c>
      <c r="U132" s="398" t="s">
        <v>333</v>
      </c>
      <c r="V132" s="375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376" t="str">
        <f t="shared" si="187"/>
        <v>No</v>
      </c>
    </row>
    <row r="133" spans="2:39" s="1" customFormat="1" ht="57" customHeight="1">
      <c r="B133" s="34"/>
      <c r="C133" s="4" t="s">
        <v>106</v>
      </c>
      <c r="D133" s="377"/>
      <c r="E133" s="265">
        <v>2.9</v>
      </c>
      <c r="F133" s="266">
        <f t="shared" si="218"/>
        <v>0</v>
      </c>
      <c r="G133" s="267">
        <f>V133*Q133</f>
        <v>0</v>
      </c>
      <c r="H133" s="268">
        <f>W133*Q133</f>
        <v>0</v>
      </c>
      <c r="I133" s="269">
        <f>X133*Q133</f>
        <v>0</v>
      </c>
      <c r="J133" s="270">
        <f>Y133*Q133</f>
        <v>0</v>
      </c>
      <c r="K133" s="271">
        <f>Z133*Q133</f>
        <v>0</v>
      </c>
      <c r="L133" s="361">
        <f>AA133*Q133</f>
        <v>0</v>
      </c>
      <c r="M133" s="372">
        <f>AB133*Q133</f>
        <v>0</v>
      </c>
      <c r="N133" s="273">
        <f>AC133*Q133</f>
        <v>0</v>
      </c>
      <c r="O133" s="4" t="s">
        <v>4</v>
      </c>
      <c r="P133" s="4" t="s">
        <v>26</v>
      </c>
      <c r="Q133" s="4">
        <v>2</v>
      </c>
      <c r="R133" s="4" t="s">
        <v>27</v>
      </c>
      <c r="S133" s="5">
        <v>15</v>
      </c>
      <c r="T133" s="17">
        <f t="shared" si="188"/>
        <v>87.3</v>
      </c>
      <c r="U133" s="16">
        <v>98.36</v>
      </c>
      <c r="V133" s="115"/>
      <c r="W133" s="115"/>
      <c r="X133" s="115"/>
      <c r="Y133" s="115"/>
      <c r="Z133" s="115"/>
      <c r="AA133" s="115"/>
      <c r="AB133" s="115"/>
      <c r="AC133" s="115"/>
      <c r="AD133" s="168">
        <f>U133*V133+U133*W133+U133*X133+U133*Y133+U133*Z133+U133*AA133+U133*AB133+U133*AC133</f>
        <v>0</v>
      </c>
      <c r="AE133" s="353" t="str">
        <f>IF(D133="New","Yes","No")</f>
        <v>No</v>
      </c>
      <c r="AF133" s="237" t="str">
        <f t="shared" si="187"/>
        <v>No</v>
      </c>
      <c r="AI133" s="1">
        <v>2</v>
      </c>
      <c r="AK133" s="1">
        <v>8</v>
      </c>
      <c r="AL133" s="1">
        <v>2</v>
      </c>
    </row>
    <row r="134" spans="2:39" s="1" customFormat="1" ht="57" customHeight="1">
      <c r="B134" s="35"/>
      <c r="C134" s="379" t="s">
        <v>107</v>
      </c>
      <c r="D134" s="399"/>
      <c r="E134" s="379">
        <v>2.9</v>
      </c>
      <c r="F134" s="379">
        <f t="shared" si="218"/>
        <v>0</v>
      </c>
      <c r="G134" s="381">
        <f>V134*Q134</f>
        <v>0</v>
      </c>
      <c r="H134" s="365">
        <f>W134*Q134</f>
        <v>0</v>
      </c>
      <c r="I134" s="365">
        <f>X134*Q134</f>
        <v>0</v>
      </c>
      <c r="J134" s="365">
        <f>Y134*Q134</f>
        <v>0</v>
      </c>
      <c r="K134" s="365">
        <f>Z134*Q134</f>
        <v>0</v>
      </c>
      <c r="L134" s="365">
        <f>AA134*Q134</f>
        <v>0</v>
      </c>
      <c r="M134" s="365">
        <f>AB134*Q134</f>
        <v>0</v>
      </c>
      <c r="N134" s="365">
        <f>AC134*Q134</f>
        <v>0</v>
      </c>
      <c r="O134" s="379" t="s">
        <v>4</v>
      </c>
      <c r="P134" s="379" t="s">
        <v>26</v>
      </c>
      <c r="Q134" s="379">
        <v>2</v>
      </c>
      <c r="R134" s="379" t="s">
        <v>27</v>
      </c>
      <c r="S134" s="379">
        <v>15</v>
      </c>
      <c r="T134" s="17">
        <f t="shared" si="188"/>
        <v>87.3</v>
      </c>
      <c r="U134" s="382">
        <v>98.36</v>
      </c>
      <c r="V134" s="383"/>
      <c r="W134" s="383"/>
      <c r="X134" s="383"/>
      <c r="Y134" s="383"/>
      <c r="Z134" s="383"/>
      <c r="AA134" s="383"/>
      <c r="AB134" s="383"/>
      <c r="AC134" s="383"/>
      <c r="AD134" s="384">
        <f>U134*V134+U134*W134+U134*X134+U134*Y134+U134*Z134+U134*AA134+U134*AB134+U134*AC134</f>
        <v>0</v>
      </c>
      <c r="AE134" s="385" t="str">
        <f>IF(D134="New","Yes","No")</f>
        <v>No</v>
      </c>
      <c r="AF134" s="386" t="str">
        <f t="shared" si="187"/>
        <v>No</v>
      </c>
      <c r="AI134" s="1">
        <v>2</v>
      </c>
      <c r="AK134" s="1">
        <v>8</v>
      </c>
      <c r="AL134" s="1">
        <v>2</v>
      </c>
    </row>
    <row r="135" spans="2:39" s="1" customFormat="1" ht="57" customHeight="1" thickBot="1">
      <c r="B135" s="36"/>
      <c r="C135" s="10" t="s">
        <v>108</v>
      </c>
      <c r="D135" s="38"/>
      <c r="E135" s="135">
        <v>2.9</v>
      </c>
      <c r="F135" s="136">
        <f t="shared" si="218"/>
        <v>0</v>
      </c>
      <c r="G135" s="127">
        <f>V135*Q135</f>
        <v>0</v>
      </c>
      <c r="H135" s="128">
        <f>W135*Q135</f>
        <v>0</v>
      </c>
      <c r="I135" s="129">
        <f>X135*Q135</f>
        <v>0</v>
      </c>
      <c r="J135" s="130">
        <f>Y135*Q135</f>
        <v>0</v>
      </c>
      <c r="K135" s="131">
        <f>Z135*Q135</f>
        <v>0</v>
      </c>
      <c r="L135" s="327">
        <f>AA135*Q135</f>
        <v>0</v>
      </c>
      <c r="M135" s="322">
        <f>AB135*Q135</f>
        <v>0</v>
      </c>
      <c r="N135" s="250">
        <f>AC135*Q135</f>
        <v>0</v>
      </c>
      <c r="O135" s="10" t="s">
        <v>4</v>
      </c>
      <c r="P135" s="10" t="s">
        <v>26</v>
      </c>
      <c r="Q135" s="10">
        <v>2</v>
      </c>
      <c r="R135" s="10" t="s">
        <v>27</v>
      </c>
      <c r="S135" s="5">
        <v>15</v>
      </c>
      <c r="T135" s="17">
        <f t="shared" si="188"/>
        <v>87.3</v>
      </c>
      <c r="U135" s="39">
        <v>98.36</v>
      </c>
      <c r="V135" s="118"/>
      <c r="W135" s="118"/>
      <c r="X135" s="118"/>
      <c r="Y135" s="118"/>
      <c r="Z135" s="118"/>
      <c r="AA135" s="118"/>
      <c r="AB135" s="118"/>
      <c r="AC135" s="118"/>
      <c r="AD135" s="167">
        <f>U135*V135+U135*W135+U135*X135+U135*Y135+U135*Z135+U135*AA135+U135*AB135+U135*AC135</f>
        <v>0</v>
      </c>
      <c r="AE135" s="92" t="str">
        <f>IF(D135="New","Yes","No")</f>
        <v>No</v>
      </c>
      <c r="AF135" s="236" t="str">
        <f t="shared" si="187"/>
        <v>No</v>
      </c>
      <c r="AI135" s="1">
        <v>2</v>
      </c>
      <c r="AK135" s="1">
        <v>8</v>
      </c>
      <c r="AL135" s="1">
        <v>2</v>
      </c>
    </row>
    <row r="136" spans="2:39" s="27" customFormat="1" ht="26" thickBot="1">
      <c r="B136" s="279"/>
      <c r="C136" s="152"/>
      <c r="D136" s="151"/>
      <c r="E136" s="123"/>
      <c r="F136" s="43">
        <f t="shared" si="218"/>
        <v>0</v>
      </c>
      <c r="G136" s="47"/>
      <c r="H136" s="52"/>
      <c r="I136" s="57"/>
      <c r="J136" s="62"/>
      <c r="K136" s="67"/>
      <c r="L136" s="362"/>
      <c r="M136" s="373"/>
      <c r="N136" s="254"/>
      <c r="O136" s="152"/>
      <c r="P136" s="152"/>
      <c r="Q136" s="152"/>
      <c r="R136" s="261"/>
      <c r="S136" s="261"/>
      <c r="T136" s="17">
        <f t="shared" si="188"/>
        <v>20</v>
      </c>
      <c r="U136" s="398" t="s">
        <v>334</v>
      </c>
      <c r="V136" s="375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378" t="str">
        <f t="shared" si="187"/>
        <v>No</v>
      </c>
    </row>
    <row r="137" spans="2:39" s="1" customFormat="1" ht="57" customHeight="1">
      <c r="B137" s="34"/>
      <c r="C137" s="4" t="s">
        <v>110</v>
      </c>
      <c r="D137" s="377"/>
      <c r="E137" s="265">
        <v>3.1</v>
      </c>
      <c r="F137" s="266">
        <f t="shared" si="218"/>
        <v>0</v>
      </c>
      <c r="G137" s="267">
        <f>V137*Q137</f>
        <v>0</v>
      </c>
      <c r="H137" s="268">
        <f>W137*Q137</f>
        <v>0</v>
      </c>
      <c r="I137" s="269">
        <f>X137*Q137</f>
        <v>0</v>
      </c>
      <c r="J137" s="270">
        <f>Y137*Q137</f>
        <v>0</v>
      </c>
      <c r="K137" s="271">
        <f>Z137*Q137</f>
        <v>0</v>
      </c>
      <c r="L137" s="361">
        <f>AA137*Q137</f>
        <v>0</v>
      </c>
      <c r="M137" s="372">
        <f>AB137*Q137</f>
        <v>0</v>
      </c>
      <c r="N137" s="273">
        <f>AC137*Q137</f>
        <v>0</v>
      </c>
      <c r="O137" s="4" t="s">
        <v>4</v>
      </c>
      <c r="P137" s="4" t="s">
        <v>26</v>
      </c>
      <c r="Q137" s="4">
        <v>2</v>
      </c>
      <c r="R137" s="4" t="s">
        <v>27</v>
      </c>
      <c r="S137" s="5"/>
      <c r="T137" s="17">
        <f t="shared" si="188"/>
        <v>75.7</v>
      </c>
      <c r="U137" s="16">
        <v>90.16</v>
      </c>
      <c r="V137" s="115"/>
      <c r="W137" s="115"/>
      <c r="X137" s="115"/>
      <c r="Y137" s="115"/>
      <c r="Z137" s="115"/>
      <c r="AA137" s="115"/>
      <c r="AB137" s="115"/>
      <c r="AC137" s="115"/>
      <c r="AD137" s="168">
        <f>U137*V137+U137*W137+U137*X137+U137*Y137+U137*Z137+U137*AA137+U137*AB137+U137*AC137</f>
        <v>0</v>
      </c>
      <c r="AE137" s="353" t="str">
        <f>IF(D137="New","Yes","No")</f>
        <v>No</v>
      </c>
      <c r="AF137" s="237" t="str">
        <f t="shared" si="187"/>
        <v>No</v>
      </c>
      <c r="AI137" s="1">
        <v>2</v>
      </c>
      <c r="AK137" s="1">
        <v>2</v>
      </c>
      <c r="AL137" s="1">
        <v>2</v>
      </c>
    </row>
    <row r="138" spans="2:39" s="1" customFormat="1" ht="57" customHeight="1">
      <c r="B138" s="35"/>
      <c r="C138" s="365" t="s">
        <v>111</v>
      </c>
      <c r="D138" s="402"/>
      <c r="E138" s="365">
        <v>2.9</v>
      </c>
      <c r="F138" s="365">
        <f t="shared" si="218"/>
        <v>0</v>
      </c>
      <c r="G138" s="365">
        <f>V138*Q138</f>
        <v>0</v>
      </c>
      <c r="H138" s="365">
        <f>W138*Q138</f>
        <v>0</v>
      </c>
      <c r="I138" s="365">
        <f>X138*Q138</f>
        <v>0</v>
      </c>
      <c r="J138" s="365">
        <f>Y138*Q138</f>
        <v>0</v>
      </c>
      <c r="K138" s="365">
        <f>Z138*Q138</f>
        <v>0</v>
      </c>
      <c r="L138" s="365">
        <f>AA138*Q138</f>
        <v>0</v>
      </c>
      <c r="M138" s="365">
        <f>AB138*Q138</f>
        <v>0</v>
      </c>
      <c r="N138" s="365">
        <f>AC138*Q138</f>
        <v>0</v>
      </c>
      <c r="O138" s="365" t="s">
        <v>22</v>
      </c>
      <c r="P138" s="365" t="s">
        <v>26</v>
      </c>
      <c r="Q138" s="365">
        <v>2</v>
      </c>
      <c r="R138" s="365" t="s">
        <v>27</v>
      </c>
      <c r="S138" s="365"/>
      <c r="T138" s="17">
        <f t="shared" si="188"/>
        <v>72.3</v>
      </c>
      <c r="U138" s="403">
        <v>98.36</v>
      </c>
      <c r="V138" s="404"/>
      <c r="W138" s="404"/>
      <c r="X138" s="404"/>
      <c r="Y138" s="404"/>
      <c r="Z138" s="404"/>
      <c r="AA138" s="404"/>
      <c r="AB138" s="404"/>
      <c r="AC138" s="404"/>
      <c r="AD138" s="405">
        <f>U138*V138+U138*W138+U138*X138+U138*Y138+U138*Z138+U138*AA138+U138*AB138+U138*AC138</f>
        <v>0</v>
      </c>
      <c r="AE138" s="406" t="str">
        <f>IF(D138="New","Yes","No")</f>
        <v>No</v>
      </c>
      <c r="AF138" s="386" t="str">
        <f t="shared" si="187"/>
        <v>No</v>
      </c>
      <c r="AI138" s="1">
        <v>2</v>
      </c>
      <c r="AK138" s="1">
        <v>2</v>
      </c>
      <c r="AL138" s="1">
        <v>2</v>
      </c>
    </row>
    <row r="139" spans="2:39" s="1" customFormat="1" ht="57" customHeight="1">
      <c r="B139" s="35"/>
      <c r="C139" s="5" t="s">
        <v>112</v>
      </c>
      <c r="D139" s="22"/>
      <c r="E139" s="122">
        <v>2.9</v>
      </c>
      <c r="F139" s="41">
        <f t="shared" si="218"/>
        <v>0</v>
      </c>
      <c r="G139" s="48">
        <f>V139*Q139</f>
        <v>0</v>
      </c>
      <c r="H139" s="53">
        <f>W139*Q139</f>
        <v>0</v>
      </c>
      <c r="I139" s="58">
        <f>X139*Q139</f>
        <v>0</v>
      </c>
      <c r="J139" s="63">
        <f>Y139*Q139</f>
        <v>0</v>
      </c>
      <c r="K139" s="68">
        <f>Z139*Q139</f>
        <v>0</v>
      </c>
      <c r="L139" s="326">
        <f>AA139*Q139</f>
        <v>0</v>
      </c>
      <c r="M139" s="331">
        <f>AB139*Q139</f>
        <v>0</v>
      </c>
      <c r="N139" s="256">
        <f>AC139*Q139</f>
        <v>0</v>
      </c>
      <c r="O139" s="5" t="s">
        <v>22</v>
      </c>
      <c r="P139" s="5" t="s">
        <v>26</v>
      </c>
      <c r="Q139" s="5">
        <v>2</v>
      </c>
      <c r="R139" s="5" t="s">
        <v>27</v>
      </c>
      <c r="S139" s="5"/>
      <c r="T139" s="17">
        <f t="shared" si="188"/>
        <v>72.3</v>
      </c>
      <c r="U139" s="18">
        <v>81.97</v>
      </c>
      <c r="V139" s="117"/>
      <c r="W139" s="117"/>
      <c r="X139" s="117"/>
      <c r="Y139" s="117"/>
      <c r="Z139" s="117"/>
      <c r="AA139" s="117"/>
      <c r="AB139" s="117"/>
      <c r="AC139" s="117"/>
      <c r="AD139" s="166">
        <f>U139*V139+U139*W139+U139*X139+U139*Y139+U139*Z139+U139*AA139+U139*AB139+U139*AC139</f>
        <v>0</v>
      </c>
      <c r="AE139" s="7" t="str">
        <f>IF(D139="New","Yes","No")</f>
        <v>No</v>
      </c>
      <c r="AF139" s="234" t="str">
        <f t="shared" si="187"/>
        <v>No</v>
      </c>
      <c r="AI139" s="1">
        <v>2</v>
      </c>
      <c r="AK139" s="1">
        <v>2</v>
      </c>
      <c r="AL139" s="1">
        <v>2</v>
      </c>
    </row>
    <row r="140" spans="2:39" s="1" customFormat="1" ht="57" customHeight="1" thickBot="1">
      <c r="B140" s="36"/>
      <c r="C140" s="388" t="s">
        <v>113</v>
      </c>
      <c r="D140" s="407"/>
      <c r="E140" s="388">
        <v>3</v>
      </c>
      <c r="F140" s="388">
        <f t="shared" si="218"/>
        <v>0</v>
      </c>
      <c r="G140" s="390">
        <f>V140*Q140</f>
        <v>0</v>
      </c>
      <c r="H140" s="364">
        <f>W140*Q140</f>
        <v>0</v>
      </c>
      <c r="I140" s="364">
        <f>X140*Q140</f>
        <v>0</v>
      </c>
      <c r="J140" s="364">
        <f>Y140*Q140</f>
        <v>0</v>
      </c>
      <c r="K140" s="364">
        <f>Z140*Q140</f>
        <v>0</v>
      </c>
      <c r="L140" s="364">
        <f>AA140*Q140</f>
        <v>0</v>
      </c>
      <c r="M140" s="364">
        <f>AB140*Q140</f>
        <v>0</v>
      </c>
      <c r="N140" s="364">
        <f>AC140*Q140</f>
        <v>0</v>
      </c>
      <c r="O140" s="388" t="s">
        <v>24</v>
      </c>
      <c r="P140" s="388" t="s">
        <v>26</v>
      </c>
      <c r="Q140" s="388">
        <v>4</v>
      </c>
      <c r="R140" s="388" t="s">
        <v>27</v>
      </c>
      <c r="S140" s="379"/>
      <c r="T140" s="17">
        <f t="shared" si="188"/>
        <v>77</v>
      </c>
      <c r="U140" s="391">
        <v>98.36</v>
      </c>
      <c r="V140" s="392"/>
      <c r="W140" s="392"/>
      <c r="X140" s="392"/>
      <c r="Y140" s="392"/>
      <c r="Z140" s="392"/>
      <c r="AA140" s="392"/>
      <c r="AB140" s="392"/>
      <c r="AC140" s="392"/>
      <c r="AD140" s="393">
        <f>U140*V140+U140*W140+U140*X140+U140*Y140+U140*Z140+U140*AA140+U140*AB140+U140*AC140</f>
        <v>0</v>
      </c>
      <c r="AE140" s="394" t="str">
        <f>IF(D140="New","Yes","No")</f>
        <v>No</v>
      </c>
      <c r="AF140" s="395" t="str">
        <f t="shared" si="187"/>
        <v>No</v>
      </c>
      <c r="AI140" s="1">
        <v>4</v>
      </c>
      <c r="AK140" s="1">
        <v>4</v>
      </c>
      <c r="AL140" s="1">
        <v>4</v>
      </c>
    </row>
    <row r="141" spans="2:39" s="27" customFormat="1" ht="26" thickBot="1">
      <c r="B141" s="28"/>
      <c r="C141" s="29"/>
      <c r="D141" s="30"/>
      <c r="E141" s="123"/>
      <c r="F141" s="43">
        <f t="shared" si="218"/>
        <v>0</v>
      </c>
      <c r="G141" s="47"/>
      <c r="H141" s="52"/>
      <c r="I141" s="57"/>
      <c r="J141" s="62"/>
      <c r="K141" s="67"/>
      <c r="L141" s="362"/>
      <c r="M141" s="373"/>
      <c r="N141" s="254"/>
      <c r="O141" s="29"/>
      <c r="P141" s="29"/>
      <c r="Q141" s="29"/>
      <c r="R141" s="31"/>
      <c r="S141" s="261"/>
      <c r="T141" s="17">
        <f t="shared" si="188"/>
        <v>20</v>
      </c>
      <c r="U141" s="397" t="s">
        <v>335</v>
      </c>
      <c r="V141" s="32"/>
      <c r="W141" s="29"/>
      <c r="X141" s="29"/>
      <c r="Y141" s="29"/>
      <c r="Z141" s="152"/>
      <c r="AA141" s="152"/>
      <c r="AB141" s="152"/>
      <c r="AC141" s="152"/>
      <c r="AD141" s="152"/>
      <c r="AE141" s="152"/>
      <c r="AF141" s="209" t="str">
        <f t="shared" si="187"/>
        <v>No</v>
      </c>
    </row>
    <row r="142" spans="2:39" s="1" customFormat="1" ht="57" customHeight="1">
      <c r="B142" s="35"/>
      <c r="C142" s="379" t="s">
        <v>109</v>
      </c>
      <c r="D142" s="399"/>
      <c r="E142" s="379">
        <v>10</v>
      </c>
      <c r="F142" s="379">
        <f t="shared" si="218"/>
        <v>0</v>
      </c>
      <c r="G142" s="381">
        <f>V142*Q142</f>
        <v>0</v>
      </c>
      <c r="H142" s="365">
        <f>W142*Q142</f>
        <v>0</v>
      </c>
      <c r="I142" s="365">
        <f>X142*Q142</f>
        <v>0</v>
      </c>
      <c r="J142" s="365">
        <f>Y142*Q142</f>
        <v>0</v>
      </c>
      <c r="K142" s="365">
        <f>Z142*Q142</f>
        <v>0</v>
      </c>
      <c r="L142" s="365">
        <f>AA142*Q142</f>
        <v>0</v>
      </c>
      <c r="M142" s="365">
        <f>AB142*Q142</f>
        <v>0</v>
      </c>
      <c r="N142" s="365">
        <f>AC142*Q142</f>
        <v>0</v>
      </c>
      <c r="O142" s="379" t="s">
        <v>24</v>
      </c>
      <c r="P142" s="379" t="s">
        <v>26</v>
      </c>
      <c r="Q142" s="379">
        <v>10</v>
      </c>
      <c r="R142" s="379" t="s">
        <v>27</v>
      </c>
      <c r="S142" s="379"/>
      <c r="T142" s="17">
        <f t="shared" si="188"/>
        <v>205</v>
      </c>
      <c r="U142" s="382">
        <v>213.11</v>
      </c>
      <c r="V142" s="383"/>
      <c r="W142" s="383"/>
      <c r="X142" s="383"/>
      <c r="Y142" s="383"/>
      <c r="Z142" s="448"/>
      <c r="AA142" s="448"/>
      <c r="AB142" s="448"/>
      <c r="AC142" s="448"/>
      <c r="AD142" s="400">
        <f>U142*V142+U142*W142+U142*X142+U142*Y142+U142*Z142+U142*AA142+U142*AB142+U142*AC142</f>
        <v>0</v>
      </c>
      <c r="AE142" s="401" t="str">
        <f>IF(D142="New","Yes","No")</f>
        <v>No</v>
      </c>
      <c r="AF142" s="386" t="str">
        <f t="shared" si="187"/>
        <v>No</v>
      </c>
      <c r="AI142" s="1">
        <v>2</v>
      </c>
      <c r="AK142" s="1">
        <v>10</v>
      </c>
      <c r="AL142" s="1">
        <v>10</v>
      </c>
    </row>
    <row r="143" spans="2:39" s="1" customFormat="1" ht="57" customHeight="1" thickBot="1">
      <c r="B143" s="36"/>
      <c r="C143" s="10" t="s">
        <v>114</v>
      </c>
      <c r="D143" s="38"/>
      <c r="E143" s="135">
        <v>1.8</v>
      </c>
      <c r="F143" s="136">
        <f t="shared" si="218"/>
        <v>0</v>
      </c>
      <c r="G143" s="127">
        <f>V143*Q143</f>
        <v>0</v>
      </c>
      <c r="H143" s="128">
        <f>W143*Q143</f>
        <v>0</v>
      </c>
      <c r="I143" s="129">
        <f>X143*Q143</f>
        <v>0</v>
      </c>
      <c r="J143" s="130">
        <f>Y143*Q143</f>
        <v>0</v>
      </c>
      <c r="K143" s="131">
        <f>Z143*Q143</f>
        <v>0</v>
      </c>
      <c r="L143" s="326">
        <f>AA143*Q143</f>
        <v>0</v>
      </c>
      <c r="M143" s="331">
        <f>AB143*Q143</f>
        <v>0</v>
      </c>
      <c r="N143" s="256">
        <f>AC143*Q143</f>
        <v>0</v>
      </c>
      <c r="O143" s="10" t="s">
        <v>22</v>
      </c>
      <c r="P143" s="10" t="s">
        <v>26</v>
      </c>
      <c r="Q143" s="10">
        <v>1</v>
      </c>
      <c r="R143" s="10" t="s">
        <v>95</v>
      </c>
      <c r="S143" s="5"/>
      <c r="T143" s="17">
        <v>45.08</v>
      </c>
      <c r="U143" s="39">
        <v>45.08</v>
      </c>
      <c r="V143" s="118"/>
      <c r="W143" s="118"/>
      <c r="X143" s="118"/>
      <c r="Y143" s="118"/>
      <c r="Z143" s="118"/>
      <c r="AA143" s="118"/>
      <c r="AB143" s="118"/>
      <c r="AC143" s="118"/>
      <c r="AD143" s="167">
        <f>U143*V143+U143*W143+U143*X143+U143*Y143+U143*Z143+U143*AA143+U143*AB143+U143*AC143</f>
        <v>0</v>
      </c>
      <c r="AE143" s="92" t="str">
        <f>IF(D143="New","Yes","No")</f>
        <v>No</v>
      </c>
      <c r="AF143" s="236" t="str">
        <f t="shared" si="187"/>
        <v>No</v>
      </c>
      <c r="AI143" s="1">
        <v>1</v>
      </c>
      <c r="AK143" s="1">
        <v>1</v>
      </c>
      <c r="AL143" s="1">
        <v>1</v>
      </c>
      <c r="AM143" s="1">
        <v>2</v>
      </c>
    </row>
    <row r="144" spans="2:39" s="27" customFormat="1" ht="26" thickBot="1">
      <c r="B144" s="28"/>
      <c r="C144" s="29"/>
      <c r="D144" s="30"/>
      <c r="E144" s="123"/>
      <c r="F144" s="43">
        <f t="shared" si="218"/>
        <v>0</v>
      </c>
      <c r="G144" s="47"/>
      <c r="H144" s="52"/>
      <c r="I144" s="57"/>
      <c r="J144" s="62"/>
      <c r="K144" s="67"/>
      <c r="L144" s="362"/>
      <c r="M144" s="373"/>
      <c r="N144" s="254"/>
      <c r="O144" s="29"/>
      <c r="P144" s="29"/>
      <c r="Q144" s="29"/>
      <c r="R144" s="31"/>
      <c r="S144" s="261"/>
      <c r="T144" s="17">
        <f t="shared" si="188"/>
        <v>20</v>
      </c>
      <c r="U144" s="397" t="s">
        <v>328</v>
      </c>
      <c r="V144" s="32"/>
      <c r="W144" s="29"/>
      <c r="X144" s="29"/>
      <c r="Y144" s="29"/>
      <c r="Z144" s="29"/>
      <c r="AA144" s="152"/>
      <c r="AB144" s="152"/>
      <c r="AC144" s="152"/>
      <c r="AD144" s="152"/>
      <c r="AE144" s="94"/>
      <c r="AF144" s="102" t="str">
        <f t="shared" si="187"/>
        <v>No</v>
      </c>
    </row>
    <row r="145" spans="2:39" s="1" customFormat="1" ht="57" customHeight="1">
      <c r="B145" s="34"/>
      <c r="C145" s="4" t="s">
        <v>104</v>
      </c>
      <c r="D145" s="37"/>
      <c r="E145" s="122">
        <v>1.3</v>
      </c>
      <c r="F145" s="41">
        <f t="shared" si="218"/>
        <v>0</v>
      </c>
      <c r="G145" s="48">
        <f>V145*Q145</f>
        <v>0</v>
      </c>
      <c r="H145" s="53">
        <f>W145*Q145</f>
        <v>0</v>
      </c>
      <c r="I145" s="58">
        <f>X145*Q145</f>
        <v>0</v>
      </c>
      <c r="J145" s="63">
        <f>Y145*Q145</f>
        <v>0</v>
      </c>
      <c r="K145" s="68">
        <f>Z145*Q145</f>
        <v>0</v>
      </c>
      <c r="L145" s="326">
        <f>AA145*Q145</f>
        <v>0</v>
      </c>
      <c r="M145" s="331">
        <f>AB145*Q145</f>
        <v>0</v>
      </c>
      <c r="N145" s="256">
        <f>AC145*Q145</f>
        <v>0</v>
      </c>
      <c r="O145" s="4" t="s">
        <v>20</v>
      </c>
      <c r="P145" s="4" t="s">
        <v>26</v>
      </c>
      <c r="Q145" s="4">
        <v>12</v>
      </c>
      <c r="R145" s="4" t="s">
        <v>19</v>
      </c>
      <c r="S145" s="5"/>
      <c r="T145" s="17">
        <f t="shared" si="188"/>
        <v>60.1</v>
      </c>
      <c r="U145" s="16">
        <v>65.569999999999993</v>
      </c>
      <c r="V145" s="115"/>
      <c r="W145" s="115"/>
      <c r="X145" s="115"/>
      <c r="Y145" s="115"/>
      <c r="Z145" s="115"/>
      <c r="AA145" s="115"/>
      <c r="AB145" s="115"/>
      <c r="AC145" s="115"/>
      <c r="AD145" s="168">
        <f>U145*V145+U145*W145+U145*X145+U145*Y145+U145*Z145+U145*AA145+U145*AB145+U145*AC145</f>
        <v>0</v>
      </c>
      <c r="AE145" s="7" t="str">
        <f>IF(D145="New","Yes","No")</f>
        <v>No</v>
      </c>
      <c r="AF145" s="237" t="str">
        <f t="shared" si="187"/>
        <v>No</v>
      </c>
      <c r="AI145" s="1">
        <v>12</v>
      </c>
      <c r="AK145" s="1">
        <v>12</v>
      </c>
      <c r="AL145" s="1">
        <v>12</v>
      </c>
    </row>
    <row r="146" spans="2:39" s="27" customFormat="1" ht="57" customHeight="1" thickBot="1">
      <c r="B146" s="210"/>
      <c r="C146" s="388" t="s">
        <v>105</v>
      </c>
      <c r="D146" s="389"/>
      <c r="E146" s="388">
        <v>3.1</v>
      </c>
      <c r="F146" s="388">
        <f t="shared" si="218"/>
        <v>0</v>
      </c>
      <c r="G146" s="390">
        <f>V146*Q146</f>
        <v>0</v>
      </c>
      <c r="H146" s="364">
        <f>W146*Q146</f>
        <v>0</v>
      </c>
      <c r="I146" s="364">
        <f>X146*Q146</f>
        <v>0</v>
      </c>
      <c r="J146" s="364">
        <f>Y146*Q146</f>
        <v>0</v>
      </c>
      <c r="K146" s="364">
        <f>Z146*Q146</f>
        <v>0</v>
      </c>
      <c r="L146" s="364">
        <f>AA146*Q146</f>
        <v>0</v>
      </c>
      <c r="M146" s="364">
        <f>AB146*Q146</f>
        <v>0</v>
      </c>
      <c r="N146" s="364">
        <f>AC146*Q146</f>
        <v>0</v>
      </c>
      <c r="O146" s="388" t="s">
        <v>20</v>
      </c>
      <c r="P146" s="388" t="s">
        <v>26</v>
      </c>
      <c r="Q146" s="388">
        <v>8</v>
      </c>
      <c r="R146" s="388" t="s">
        <v>19</v>
      </c>
      <c r="S146" s="379"/>
      <c r="T146" s="17">
        <f t="shared" si="188"/>
        <v>84.7</v>
      </c>
      <c r="U146" s="391">
        <v>69.67</v>
      </c>
      <c r="V146" s="392"/>
      <c r="W146" s="392"/>
      <c r="X146" s="392"/>
      <c r="Y146" s="392"/>
      <c r="Z146" s="392"/>
      <c r="AA146" s="392"/>
      <c r="AB146" s="392"/>
      <c r="AC146" s="392"/>
      <c r="AD146" s="393">
        <f>U146*V146+U146*W146+U146*X146+U146*Y146+U146*Z146+U146*AA146+U146*AB146+U146*AC146</f>
        <v>0</v>
      </c>
      <c r="AE146" s="394" t="str">
        <f>IF(D146="New","Yes","No")</f>
        <v>No</v>
      </c>
      <c r="AF146" s="395" t="str">
        <f t="shared" si="187"/>
        <v>No</v>
      </c>
      <c r="AI146" s="27">
        <v>8</v>
      </c>
      <c r="AJ146" s="1"/>
      <c r="AK146" s="1">
        <v>8</v>
      </c>
      <c r="AL146" s="27">
        <v>8</v>
      </c>
    </row>
    <row r="147" spans="2:39">
      <c r="T147" s="17"/>
    </row>
    <row r="148" spans="2:39">
      <c r="T148" s="17"/>
      <c r="AM148" s="27"/>
    </row>
    <row r="149" spans="2:39">
      <c r="T149" s="17"/>
      <c r="AM149" s="1"/>
    </row>
    <row r="150" spans="2:39">
      <c r="T150" s="17"/>
      <c r="AM150" s="27"/>
    </row>
    <row r="151" spans="2:39">
      <c r="T151" s="17"/>
    </row>
    <row r="152" spans="2:39">
      <c r="T152" s="17"/>
    </row>
    <row r="153" spans="2:39">
      <c r="T153" s="17"/>
    </row>
    <row r="154" spans="2:39">
      <c r="T154" s="17"/>
    </row>
    <row r="155" spans="2:39">
      <c r="T155" s="17"/>
    </row>
  </sheetData>
  <sheetProtection algorithmName="SHA-512" hashValue="Sv5k6cpuawdJ9BdF1+9A5pFhkJGLwOio4RyT5+FjpbzlKiCMKrvjg6pw8/N3xBpEkiPHW+bBZwc4M8sUJTowFw==" saltValue="6b6y/jSeHSTqIIHeRQWrQA==" spinCount="100000" sheet="1" autoFilter="0"/>
  <autoFilter ref="AE7:AF146" xr:uid="{00000000-0009-0000-0000-000001000000}"/>
  <phoneticPr fontId="6" type="noConversion"/>
  <pageMargins left="0.75" right="0.75" top="1" bottom="1" header="0.5" footer="0.5"/>
  <pageSetup paperSize="9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/>
  </sheetPr>
  <dimension ref="B1:AX137"/>
  <sheetViews>
    <sheetView showGridLines="0" showRowColHeaders="0" tabSelected="1" zoomScale="82" zoomScaleNormal="70" workbookViewId="0">
      <pane ySplit="7" topLeftCell="A8" activePane="bottomLeft" state="frozen"/>
      <selection activeCell="Q1" sqref="Q1"/>
      <selection pane="bottomLeft" activeCell="Y9" sqref="Y9"/>
    </sheetView>
  </sheetViews>
  <sheetFormatPr baseColWidth="10" defaultColWidth="11" defaultRowHeight="16"/>
  <cols>
    <col min="1" max="1" width="2.1640625" customWidth="1"/>
    <col min="2" max="2" width="3.1640625" style="564" customWidth="1"/>
    <col min="3" max="3" width="14.5" customWidth="1"/>
    <col min="4" max="4" width="7.5" customWidth="1"/>
    <col min="5" max="5" width="7.5" style="487" hidden="1" customWidth="1"/>
    <col min="6" max="6" width="6.5" style="513" hidden="1" customWidth="1"/>
    <col min="7" max="7" width="6.5" style="488" hidden="1" customWidth="1"/>
    <col min="8" max="8" width="5.83203125" style="489" hidden="1" customWidth="1"/>
    <col min="9" max="9" width="5.6640625" style="490" hidden="1" customWidth="1"/>
    <col min="10" max="10" width="4.83203125" style="491" hidden="1" customWidth="1"/>
    <col min="11" max="11" width="6.83203125" style="492" hidden="1" customWidth="1"/>
    <col min="12" max="12" width="5" style="493" hidden="1" customWidth="1"/>
    <col min="13" max="13" width="5" style="494" hidden="1" customWidth="1"/>
    <col min="14" max="14" width="5" style="495" hidden="1" customWidth="1"/>
    <col min="15" max="15" width="5" style="496" hidden="1" customWidth="1"/>
    <col min="16" max="16" width="5" style="497" hidden="1" customWidth="1"/>
    <col min="17" max="17" width="5" style="498" hidden="1" customWidth="1"/>
    <col min="18" max="18" width="4.1640625" style="638" customWidth="1"/>
    <col min="19" max="19" width="5.6640625" customWidth="1"/>
    <col min="20" max="20" width="16.1640625" customWidth="1"/>
    <col min="21" max="21" width="6.5" customWidth="1"/>
    <col min="22" max="22" width="8.83203125" customWidth="1"/>
    <col min="23" max="23" width="13.5" style="615" customWidth="1"/>
    <col min="24" max="24" width="13.5" customWidth="1"/>
    <col min="25" max="25" width="12.33203125" style="1" customWidth="1"/>
    <col min="26" max="28" width="11.1640625" style="1" customWidth="1"/>
    <col min="29" max="29" width="12.6640625" style="1" customWidth="1"/>
    <col min="30" max="34" width="11.1640625" style="1" customWidth="1"/>
    <col min="35" max="35" width="14" style="71" customWidth="1"/>
    <col min="36" max="36" width="8" customWidth="1"/>
    <col min="37" max="37" width="8.33203125" style="95" customWidth="1"/>
    <col min="38" max="38" width="11" customWidth="1"/>
    <col min="39" max="39" width="11" hidden="1" customWidth="1"/>
    <col min="40" max="40" width="12" style="284" hidden="1" customWidth="1"/>
    <col min="41" max="41" width="12.83203125" style="284" hidden="1" customWidth="1"/>
    <col min="42" max="42" width="11" style="285" hidden="1" customWidth="1"/>
    <col min="43" max="44" width="11" style="284" hidden="1" customWidth="1"/>
    <col min="45" max="45" width="11" style="539" hidden="1" customWidth="1"/>
    <col min="46" max="46" width="11" style="285" hidden="1" customWidth="1"/>
    <col min="47" max="47" width="11" style="284" hidden="1" customWidth="1"/>
    <col min="48" max="48" width="11" style="285" hidden="1" customWidth="1"/>
    <col min="49" max="49" width="11.83203125" style="285" hidden="1" customWidth="1"/>
    <col min="50" max="50" width="16.33203125" hidden="1" customWidth="1"/>
    <col min="51" max="57" width="11" customWidth="1"/>
  </cols>
  <sheetData>
    <row r="1" spans="2:49" ht="22.5" customHeight="1">
      <c r="R1" s="637"/>
      <c r="U1" s="165"/>
      <c r="V1" s="165"/>
      <c r="Y1"/>
      <c r="Z1"/>
      <c r="AA1" s="601"/>
      <c r="AB1" s="602" t="s">
        <v>31</v>
      </c>
      <c r="AC1" s="603">
        <f>SUM(AI:AI)</f>
        <v>0</v>
      </c>
      <c r="AD1" s="604" t="s">
        <v>32</v>
      </c>
      <c r="AE1"/>
      <c r="AF1"/>
      <c r="AG1"/>
      <c r="AH1"/>
    </row>
    <row r="2" spans="2:49" ht="16" customHeight="1">
      <c r="R2" s="637"/>
      <c r="U2" s="165"/>
      <c r="V2" s="165"/>
      <c r="Y2"/>
      <c r="Z2"/>
      <c r="AA2" s="605"/>
      <c r="AB2" s="597" t="s">
        <v>57</v>
      </c>
      <c r="AC2" s="598">
        <f>SUM(Y9:AH137)</f>
        <v>0</v>
      </c>
      <c r="AD2" s="606"/>
      <c r="AE2"/>
      <c r="AF2"/>
      <c r="AG2"/>
      <c r="AH2"/>
    </row>
    <row r="3" spans="2:49" ht="20" thickBot="1">
      <c r="F3" s="514"/>
      <c r="G3" s="499"/>
      <c r="H3" s="500"/>
      <c r="I3" s="501"/>
      <c r="J3" s="502"/>
      <c r="K3" s="503"/>
      <c r="L3" s="504"/>
      <c r="M3" s="505"/>
      <c r="N3" s="506"/>
      <c r="O3" s="507"/>
      <c r="P3" s="508"/>
      <c r="Q3" s="509"/>
      <c r="R3" s="637"/>
      <c r="U3" s="165"/>
      <c r="V3" s="165"/>
      <c r="Y3"/>
      <c r="Z3"/>
      <c r="AA3" s="607"/>
      <c r="AB3" s="599" t="s">
        <v>54</v>
      </c>
      <c r="AC3" s="600">
        <f>SUM(G:G)</f>
        <v>0</v>
      </c>
      <c r="AD3" s="608" t="s">
        <v>55</v>
      </c>
      <c r="AE3"/>
      <c r="AF3"/>
      <c r="AG3"/>
      <c r="AH3"/>
    </row>
    <row r="4" spans="2:49" ht="17" customHeight="1">
      <c r="X4" s="1"/>
      <c r="AB4"/>
      <c r="AC4"/>
      <c r="AD4"/>
      <c r="AE4"/>
      <c r="AF4"/>
      <c r="AG4"/>
      <c r="AH4"/>
    </row>
    <row r="5" spans="2:49" hidden="1"/>
    <row r="6" spans="2:49" ht="19" customHeight="1" thickBot="1">
      <c r="B6" s="565"/>
      <c r="C6" s="11"/>
      <c r="D6" s="3"/>
      <c r="E6" s="3"/>
      <c r="F6" s="515"/>
      <c r="G6" s="344"/>
      <c r="H6" s="169"/>
      <c r="I6" s="170"/>
      <c r="J6" s="171"/>
      <c r="K6" s="172"/>
      <c r="L6" s="173"/>
      <c r="M6" s="360"/>
      <c r="N6" s="366"/>
      <c r="O6" s="371"/>
      <c r="P6" s="174"/>
      <c r="Q6" s="253"/>
      <c r="S6" s="3"/>
      <c r="W6" s="620"/>
      <c r="X6" s="593" t="s">
        <v>181</v>
      </c>
      <c r="Y6" s="594">
        <f t="shared" ref="Y6:AH6" si="0">SUM(H:H)</f>
        <v>0</v>
      </c>
      <c r="Z6" s="595">
        <f t="shared" si="0"/>
        <v>0</v>
      </c>
      <c r="AA6" s="595">
        <f t="shared" si="0"/>
        <v>0</v>
      </c>
      <c r="AB6" s="595">
        <f t="shared" si="0"/>
        <v>0</v>
      </c>
      <c r="AC6" s="595">
        <f t="shared" si="0"/>
        <v>0</v>
      </c>
      <c r="AD6" s="595">
        <f t="shared" si="0"/>
        <v>0</v>
      </c>
      <c r="AE6" s="595">
        <f t="shared" si="0"/>
        <v>0</v>
      </c>
      <c r="AF6" s="595">
        <f t="shared" si="0"/>
        <v>0</v>
      </c>
      <c r="AG6" s="595">
        <f t="shared" si="0"/>
        <v>0</v>
      </c>
      <c r="AH6" s="596">
        <f t="shared" si="0"/>
        <v>0</v>
      </c>
      <c r="AI6" s="3"/>
      <c r="AJ6" s="12"/>
      <c r="AK6" s="96"/>
    </row>
    <row r="7" spans="2:49" s="575" customFormat="1" ht="30" customHeight="1" thickBot="1">
      <c r="B7" s="571"/>
      <c r="C7" s="609"/>
      <c r="D7" s="610" t="s">
        <v>405</v>
      </c>
      <c r="E7" s="610"/>
      <c r="F7" s="523" t="s">
        <v>29</v>
      </c>
      <c r="G7" s="525" t="s">
        <v>30</v>
      </c>
      <c r="H7" s="512" t="s">
        <v>8</v>
      </c>
      <c r="I7" s="526" t="s">
        <v>9</v>
      </c>
      <c r="J7" s="527" t="s">
        <v>51</v>
      </c>
      <c r="K7" s="528" t="s">
        <v>52</v>
      </c>
      <c r="L7" s="529" t="s">
        <v>12</v>
      </c>
      <c r="M7" s="530" t="s">
        <v>180</v>
      </c>
      <c r="N7" s="531" t="s">
        <v>116</v>
      </c>
      <c r="O7" s="532" t="s">
        <v>117</v>
      </c>
      <c r="P7" s="533" t="s">
        <v>118</v>
      </c>
      <c r="Q7" s="534" t="s">
        <v>260</v>
      </c>
      <c r="R7" s="639"/>
      <c r="S7" s="610" t="s">
        <v>0</v>
      </c>
      <c r="T7" s="610" t="s">
        <v>130</v>
      </c>
      <c r="U7" s="611" t="s">
        <v>408</v>
      </c>
      <c r="V7" s="612" t="s">
        <v>410</v>
      </c>
      <c r="W7" s="621" t="s">
        <v>411</v>
      </c>
      <c r="X7" s="613" t="s">
        <v>409</v>
      </c>
      <c r="Y7" s="583" t="s">
        <v>412</v>
      </c>
      <c r="Z7" s="584" t="s">
        <v>451</v>
      </c>
      <c r="AA7" s="585" t="s">
        <v>452</v>
      </c>
      <c r="AB7" s="586" t="s">
        <v>413</v>
      </c>
      <c r="AC7" s="587" t="s">
        <v>453</v>
      </c>
      <c r="AD7" s="588" t="s">
        <v>414</v>
      </c>
      <c r="AE7" s="589" t="s">
        <v>415</v>
      </c>
      <c r="AF7" s="590" t="s">
        <v>416</v>
      </c>
      <c r="AG7" s="591" t="s">
        <v>454</v>
      </c>
      <c r="AH7" s="592" t="s">
        <v>417</v>
      </c>
      <c r="AI7" s="572" t="s">
        <v>13</v>
      </c>
      <c r="AJ7" s="573" t="s">
        <v>37</v>
      </c>
      <c r="AK7" s="574" t="s">
        <v>56</v>
      </c>
      <c r="AN7" s="302" t="s">
        <v>268</v>
      </c>
      <c r="AO7" s="302" t="s">
        <v>269</v>
      </c>
      <c r="AP7" s="302" t="s">
        <v>270</v>
      </c>
      <c r="AQ7" s="302" t="s">
        <v>271</v>
      </c>
      <c r="AR7" s="302" t="s">
        <v>272</v>
      </c>
      <c r="AS7" s="302" t="s">
        <v>273</v>
      </c>
      <c r="AT7" s="302" t="s">
        <v>274</v>
      </c>
      <c r="AU7" s="302" t="s">
        <v>275</v>
      </c>
      <c r="AV7" s="302" t="s">
        <v>276</v>
      </c>
      <c r="AW7" s="302" t="s">
        <v>281</v>
      </c>
    </row>
    <row r="8" spans="2:49" s="27" customFormat="1" ht="25" customHeight="1" thickBot="1">
      <c r="B8" s="557"/>
      <c r="C8" s="28"/>
      <c r="D8" s="29"/>
      <c r="E8" s="29"/>
      <c r="F8" s="517"/>
      <c r="G8" s="343">
        <f t="shared" ref="G8:G10" si="1">SUM(Y8:AH8)*F8</f>
        <v>0</v>
      </c>
      <c r="H8" s="48">
        <f t="shared" ref="H8:H10" si="2">Y8*U8</f>
        <v>0</v>
      </c>
      <c r="I8" s="53">
        <f t="shared" ref="I8:I10" si="3">Z8*U8</f>
        <v>0</v>
      </c>
      <c r="J8" s="58">
        <f t="shared" ref="J8:J10" si="4">AA8*U8</f>
        <v>0</v>
      </c>
      <c r="K8" s="63">
        <f t="shared" ref="K8:K10" si="5">AB8*U8</f>
        <v>0</v>
      </c>
      <c r="L8" s="68">
        <f t="shared" ref="L8:L10" si="6">AC8*U8</f>
        <v>0</v>
      </c>
      <c r="M8" s="326">
        <f t="shared" ref="M8:M10" si="7">AD8*U8</f>
        <v>0</v>
      </c>
      <c r="N8" s="368">
        <f t="shared" ref="N8:N10" si="8">AE8*U8</f>
        <v>0</v>
      </c>
      <c r="O8" s="331">
        <f t="shared" ref="O8:O10" si="9">AF8*U8</f>
        <v>0</v>
      </c>
      <c r="P8" s="146">
        <f t="shared" ref="P8:P10" si="10">AG8*U8</f>
        <v>0</v>
      </c>
      <c r="Q8" s="256">
        <f t="shared" ref="Q8:Q10" si="11">AH8*U8</f>
        <v>0</v>
      </c>
      <c r="R8" s="640"/>
      <c r="S8" s="152"/>
      <c r="T8" s="152"/>
      <c r="U8" s="152"/>
      <c r="V8" s="152"/>
      <c r="W8" s="622"/>
      <c r="X8" s="450" t="s">
        <v>386</v>
      </c>
      <c r="Y8" s="283"/>
      <c r="Z8" s="262"/>
      <c r="AA8" s="262"/>
      <c r="AB8" s="262"/>
      <c r="AC8" s="262"/>
      <c r="AD8" s="262"/>
      <c r="AE8" s="262"/>
      <c r="AF8" s="262"/>
      <c r="AG8" s="262"/>
      <c r="AH8" s="262"/>
      <c r="AI8" s="152"/>
      <c r="AJ8" s="152"/>
      <c r="AK8" s="97"/>
      <c r="AL8" s="1"/>
      <c r="AM8" s="1"/>
      <c r="AN8" s="289"/>
      <c r="AO8" s="290"/>
      <c r="AP8" s="288"/>
      <c r="AQ8" s="286"/>
      <c r="AR8" s="287"/>
      <c r="AS8" s="540"/>
      <c r="AT8" s="288"/>
      <c r="AU8" s="290">
        <f t="shared" ref="AU8:AU10" si="12">AT8/10</f>
        <v>0</v>
      </c>
      <c r="AV8" s="291">
        <f t="shared" ref="AV8:AV10" si="13">(3/100)*AT8</f>
        <v>0</v>
      </c>
      <c r="AW8" s="291" t="e">
        <f>IF(#REF!=360,F8*SUM(Y8:AH8),0)</f>
        <v>#REF!</v>
      </c>
    </row>
    <row r="9" spans="2:49" s="27" customFormat="1" ht="65" customHeight="1">
      <c r="B9" s="561" t="s">
        <v>36</v>
      </c>
      <c r="C9" s="549"/>
      <c r="D9" s="451" t="str">
        <f>"#"&amp;E9</f>
        <v>#126</v>
      </c>
      <c r="E9" s="451">
        <v>126</v>
      </c>
      <c r="F9" s="518">
        <v>94.55</v>
      </c>
      <c r="G9" s="346">
        <f t="shared" si="1"/>
        <v>0</v>
      </c>
      <c r="H9" s="510">
        <f t="shared" si="2"/>
        <v>0</v>
      </c>
      <c r="I9" s="268">
        <f t="shared" si="3"/>
        <v>0</v>
      </c>
      <c r="J9" s="269">
        <f t="shared" si="4"/>
        <v>0</v>
      </c>
      <c r="K9" s="270">
        <f t="shared" si="5"/>
        <v>0</v>
      </c>
      <c r="L9" s="271">
        <f t="shared" si="6"/>
        <v>0</v>
      </c>
      <c r="M9" s="361">
        <f t="shared" si="7"/>
        <v>0</v>
      </c>
      <c r="N9" s="369">
        <f t="shared" si="8"/>
        <v>0</v>
      </c>
      <c r="O9" s="372">
        <f t="shared" si="9"/>
        <v>0</v>
      </c>
      <c r="P9" s="272">
        <f t="shared" si="10"/>
        <v>0</v>
      </c>
      <c r="Q9" s="273">
        <f t="shared" si="11"/>
        <v>0</v>
      </c>
      <c r="R9" s="641" t="s">
        <v>404</v>
      </c>
      <c r="S9" s="451" t="s">
        <v>46</v>
      </c>
      <c r="T9" s="460" t="s">
        <v>385</v>
      </c>
      <c r="U9" s="451">
        <v>20</v>
      </c>
      <c r="V9" s="451">
        <v>0</v>
      </c>
      <c r="W9" s="623" t="s">
        <v>133</v>
      </c>
      <c r="X9" s="452">
        <v>2890</v>
      </c>
      <c r="Y9" s="453"/>
      <c r="Z9" s="454"/>
      <c r="AA9" s="455"/>
      <c r="AB9" s="455"/>
      <c r="AC9" s="455"/>
      <c r="AD9" s="455"/>
      <c r="AE9" s="455"/>
      <c r="AF9" s="455"/>
      <c r="AG9" s="455"/>
      <c r="AH9" s="456"/>
      <c r="AI9" s="457">
        <f>X9*Y9+X9*Z9+X9*AA9+X9*AB9++X9*AC9+X9*AD9+X9*AE9+X9*AF9+X9*AG9+X9*AH9</f>
        <v>0</v>
      </c>
      <c r="AJ9" s="458" t="str">
        <f>IF(B9="New","Yes","No")</f>
        <v>Yes</v>
      </c>
      <c r="AK9" s="459" t="str">
        <f t="shared" ref="AK9:AK10" si="14">IF(SUM(Y9:AH9)&gt;0,"Yes","No")</f>
        <v>No</v>
      </c>
      <c r="AL9" s="1"/>
      <c r="AM9" s="1"/>
      <c r="AN9" s="289">
        <v>13</v>
      </c>
      <c r="AO9" s="290">
        <v>7</v>
      </c>
      <c r="AP9" s="288"/>
      <c r="AQ9" s="286">
        <v>20</v>
      </c>
      <c r="AR9" s="287"/>
      <c r="AS9" s="540">
        <v>178</v>
      </c>
      <c r="AT9" s="288">
        <v>5800</v>
      </c>
      <c r="AU9" s="290">
        <f t="shared" si="12"/>
        <v>580</v>
      </c>
      <c r="AV9" s="291">
        <f t="shared" si="13"/>
        <v>174</v>
      </c>
      <c r="AW9" s="291">
        <f t="shared" ref="AW9:AW73" si="15">F9*SUM(Y9:AH9)</f>
        <v>0</v>
      </c>
    </row>
    <row r="10" spans="2:49" s="1" customFormat="1" ht="65" customHeight="1" thickBot="1">
      <c r="B10" s="558" t="s">
        <v>36</v>
      </c>
      <c r="C10" s="313"/>
      <c r="D10" s="197" t="str">
        <f>"#"&amp;E10</f>
        <v>#127</v>
      </c>
      <c r="E10" s="197">
        <v>127</v>
      </c>
      <c r="F10" s="516">
        <v>39</v>
      </c>
      <c r="G10" s="345">
        <f t="shared" si="1"/>
        <v>0</v>
      </c>
      <c r="H10" s="511">
        <f t="shared" si="2"/>
        <v>0</v>
      </c>
      <c r="I10" s="128">
        <f t="shared" si="3"/>
        <v>0</v>
      </c>
      <c r="J10" s="129">
        <f t="shared" si="4"/>
        <v>0</v>
      </c>
      <c r="K10" s="130">
        <f t="shared" si="5"/>
        <v>0</v>
      </c>
      <c r="L10" s="131">
        <f t="shared" si="6"/>
        <v>0</v>
      </c>
      <c r="M10" s="327">
        <f t="shared" si="7"/>
        <v>0</v>
      </c>
      <c r="N10" s="367">
        <f t="shared" si="8"/>
        <v>0</v>
      </c>
      <c r="O10" s="322">
        <f t="shared" si="9"/>
        <v>0</v>
      </c>
      <c r="P10" s="147">
        <f t="shared" si="10"/>
        <v>0</v>
      </c>
      <c r="Q10" s="250">
        <f t="shared" si="11"/>
        <v>0</v>
      </c>
      <c r="R10" s="642" t="s">
        <v>404</v>
      </c>
      <c r="S10" s="197" t="s">
        <v>46</v>
      </c>
      <c r="T10" s="214" t="s">
        <v>387</v>
      </c>
      <c r="U10" s="197">
        <v>11</v>
      </c>
      <c r="V10" s="197">
        <v>0</v>
      </c>
      <c r="W10" s="624" t="s">
        <v>133</v>
      </c>
      <c r="X10" s="206">
        <v>1420</v>
      </c>
      <c r="Y10" s="200"/>
      <c r="Z10" s="199"/>
      <c r="AA10" s="200"/>
      <c r="AB10" s="200"/>
      <c r="AC10" s="200"/>
      <c r="AD10" s="200"/>
      <c r="AE10" s="200"/>
      <c r="AF10" s="200"/>
      <c r="AG10" s="200"/>
      <c r="AH10" s="461"/>
      <c r="AI10" s="201">
        <f t="shared" ref="AI10" si="16">X10*Y10+X10*Z10+X10*AA10+X10*AB10++X10*AC10+X10*AD10+X10*AE10+X10*AF10+X10*AG10+X10*AH10</f>
        <v>0</v>
      </c>
      <c r="AJ10" s="202" t="str">
        <f>IF(B10="New","Yes","No")</f>
        <v>Yes</v>
      </c>
      <c r="AK10" s="225" t="str">
        <f t="shared" si="14"/>
        <v>No</v>
      </c>
      <c r="AN10" s="289">
        <v>10</v>
      </c>
      <c r="AO10" s="290">
        <v>1</v>
      </c>
      <c r="AP10" s="291"/>
      <c r="AQ10" s="289">
        <v>11</v>
      </c>
      <c r="AR10" s="290"/>
      <c r="AS10" s="541">
        <v>68</v>
      </c>
      <c r="AT10" s="291">
        <v>2050</v>
      </c>
      <c r="AU10" s="290">
        <f t="shared" si="12"/>
        <v>205</v>
      </c>
      <c r="AV10" s="291">
        <f t="shared" si="13"/>
        <v>61.5</v>
      </c>
      <c r="AW10" s="291">
        <f t="shared" si="15"/>
        <v>0</v>
      </c>
    </row>
    <row r="11" spans="2:49" s="27" customFormat="1" ht="25" customHeight="1" thickBot="1">
      <c r="B11" s="557"/>
      <c r="C11" s="28"/>
      <c r="D11" s="29"/>
      <c r="E11" s="29"/>
      <c r="F11" s="517"/>
      <c r="G11" s="343">
        <f t="shared" ref="G11:G42" si="17">SUM(Y11:AH11)*F11</f>
        <v>0</v>
      </c>
      <c r="H11" s="48">
        <f t="shared" ref="H11:H42" si="18">Y11*U11</f>
        <v>0</v>
      </c>
      <c r="I11" s="53">
        <f t="shared" ref="I11:I42" si="19">Z11*U11</f>
        <v>0</v>
      </c>
      <c r="J11" s="58">
        <f t="shared" ref="J11:J42" si="20">AA11*U11</f>
        <v>0</v>
      </c>
      <c r="K11" s="63">
        <f t="shared" ref="K11:K42" si="21">AB11*U11</f>
        <v>0</v>
      </c>
      <c r="L11" s="68">
        <f t="shared" ref="L11:L42" si="22">AC11*U11</f>
        <v>0</v>
      </c>
      <c r="M11" s="326">
        <f t="shared" ref="M11:M42" si="23">AD11*U11</f>
        <v>0</v>
      </c>
      <c r="N11" s="368">
        <f t="shared" ref="N11:N42" si="24">AE11*U11</f>
        <v>0</v>
      </c>
      <c r="O11" s="331">
        <f t="shared" ref="O11:O42" si="25">AF11*U11</f>
        <v>0</v>
      </c>
      <c r="P11" s="146">
        <f t="shared" ref="P11:P42" si="26">AG11*U11</f>
        <v>0</v>
      </c>
      <c r="Q11" s="256">
        <f t="shared" ref="Q11:Q17" si="27">AH11*U11</f>
        <v>0</v>
      </c>
      <c r="R11" s="640"/>
      <c r="S11" s="152"/>
      <c r="T11" s="152"/>
      <c r="U11" s="152"/>
      <c r="V11" s="152"/>
      <c r="W11" s="622"/>
      <c r="X11" s="261" t="s">
        <v>316</v>
      </c>
      <c r="Y11" s="283"/>
      <c r="Z11" s="262"/>
      <c r="AA11" s="262"/>
      <c r="AB11" s="262"/>
      <c r="AC11" s="262"/>
      <c r="AD11" s="262"/>
      <c r="AE11" s="262"/>
      <c r="AF11" s="262"/>
      <c r="AG11" s="262"/>
      <c r="AH11" s="262"/>
      <c r="AI11" s="152"/>
      <c r="AJ11" s="152"/>
      <c r="AK11" s="97"/>
      <c r="AL11" s="1"/>
      <c r="AM11" s="1"/>
      <c r="AN11" s="289"/>
      <c r="AO11" s="290"/>
      <c r="AP11" s="288"/>
      <c r="AQ11" s="286"/>
      <c r="AR11" s="287"/>
      <c r="AS11" s="540"/>
      <c r="AT11" s="288"/>
      <c r="AU11" s="290">
        <f t="shared" ref="AU11:AU17" si="28">AT11/10</f>
        <v>0</v>
      </c>
      <c r="AV11" s="291">
        <f t="shared" ref="AV11:AV17" si="29">(3/100)*AT11</f>
        <v>0</v>
      </c>
      <c r="AW11" s="291">
        <f t="shared" si="15"/>
        <v>0</v>
      </c>
    </row>
    <row r="12" spans="2:49" s="27" customFormat="1" ht="65" customHeight="1">
      <c r="B12" s="561" t="s">
        <v>36</v>
      </c>
      <c r="C12" s="549"/>
      <c r="D12" s="109" t="str">
        <f>"#"&amp;E12</f>
        <v>#110</v>
      </c>
      <c r="E12" s="109">
        <v>110</v>
      </c>
      <c r="F12" s="518">
        <v>2.5</v>
      </c>
      <c r="G12" s="346">
        <f t="shared" si="17"/>
        <v>0</v>
      </c>
      <c r="H12" s="267">
        <f t="shared" si="18"/>
        <v>0</v>
      </c>
      <c r="I12" s="268">
        <f t="shared" si="19"/>
        <v>0</v>
      </c>
      <c r="J12" s="269">
        <f t="shared" si="20"/>
        <v>0</v>
      </c>
      <c r="K12" s="270">
        <f t="shared" si="21"/>
        <v>0</v>
      </c>
      <c r="L12" s="271">
        <f t="shared" si="22"/>
        <v>0</v>
      </c>
      <c r="M12" s="361">
        <f t="shared" si="23"/>
        <v>0</v>
      </c>
      <c r="N12" s="369">
        <f t="shared" si="24"/>
        <v>0</v>
      </c>
      <c r="O12" s="372">
        <f t="shared" si="25"/>
        <v>0</v>
      </c>
      <c r="P12" s="272">
        <f t="shared" si="26"/>
        <v>0</v>
      </c>
      <c r="Q12" s="273">
        <f t="shared" si="27"/>
        <v>0</v>
      </c>
      <c r="R12" s="643"/>
      <c r="S12" s="109" t="s">
        <v>22</v>
      </c>
      <c r="T12" s="274" t="s">
        <v>353</v>
      </c>
      <c r="U12" s="109">
        <v>1</v>
      </c>
      <c r="V12" s="109">
        <v>0</v>
      </c>
      <c r="W12" s="625" t="s">
        <v>133</v>
      </c>
      <c r="X12" s="111">
        <v>196.72</v>
      </c>
      <c r="Y12" s="119"/>
      <c r="Z12" s="119"/>
      <c r="AA12" s="119"/>
      <c r="AB12" s="119"/>
      <c r="AC12" s="119"/>
      <c r="AD12" s="275"/>
      <c r="AE12" s="276"/>
      <c r="AF12" s="276"/>
      <c r="AG12" s="276"/>
      <c r="AH12" s="277"/>
      <c r="AI12" s="113">
        <f>X12*Y12+X12*Z12+X12*AA12+X12*AB12++X12*AC12+X12*AD12+X12*AE12+X12*AF12+X12*AG12+X12*AH12</f>
        <v>0</v>
      </c>
      <c r="AJ12" s="278" t="str">
        <f t="shared" ref="AJ12:AJ17" si="30">IF(B12="New","Yes","No")</f>
        <v>Yes</v>
      </c>
      <c r="AK12" s="224" t="str">
        <f t="shared" ref="AK12:AK17" si="31">IF(SUM(Y12:AH12)&gt;0,"Yes","No")</f>
        <v>No</v>
      </c>
      <c r="AL12" s="1"/>
      <c r="AM12" s="1"/>
      <c r="AN12" s="289"/>
      <c r="AO12" s="290">
        <f>U12</f>
        <v>1</v>
      </c>
      <c r="AP12" s="288"/>
      <c r="AQ12" s="286">
        <v>1</v>
      </c>
      <c r="AR12" s="287"/>
      <c r="AS12" s="540">
        <v>30</v>
      </c>
      <c r="AT12" s="288">
        <v>500</v>
      </c>
      <c r="AU12" s="290">
        <f t="shared" si="28"/>
        <v>50</v>
      </c>
      <c r="AV12" s="291">
        <f t="shared" si="29"/>
        <v>15</v>
      </c>
      <c r="AW12" s="291">
        <f t="shared" si="15"/>
        <v>0</v>
      </c>
    </row>
    <row r="13" spans="2:49" s="1" customFormat="1" ht="65" customHeight="1" thickBot="1">
      <c r="B13" s="560" t="s">
        <v>36</v>
      </c>
      <c r="D13" s="5" t="str">
        <f>"#"&amp;E13</f>
        <v>#111</v>
      </c>
      <c r="E13" s="5">
        <v>111</v>
      </c>
      <c r="F13" s="519">
        <v>2.5</v>
      </c>
      <c r="G13" s="343">
        <f t="shared" si="17"/>
        <v>0</v>
      </c>
      <c r="H13" s="127">
        <f t="shared" si="18"/>
        <v>0</v>
      </c>
      <c r="I13" s="53">
        <f t="shared" si="19"/>
        <v>0</v>
      </c>
      <c r="J13" s="58">
        <f t="shared" si="20"/>
        <v>0</v>
      </c>
      <c r="K13" s="63">
        <f t="shared" si="21"/>
        <v>0</v>
      </c>
      <c r="L13" s="68">
        <f t="shared" si="22"/>
        <v>0</v>
      </c>
      <c r="M13" s="326">
        <f t="shared" si="23"/>
        <v>0</v>
      </c>
      <c r="N13" s="368">
        <f t="shared" si="24"/>
        <v>0</v>
      </c>
      <c r="O13" s="331">
        <f t="shared" si="25"/>
        <v>0</v>
      </c>
      <c r="P13" s="146">
        <f t="shared" si="26"/>
        <v>0</v>
      </c>
      <c r="Q13" s="256">
        <f t="shared" si="27"/>
        <v>0</v>
      </c>
      <c r="R13" s="644"/>
      <c r="S13" s="5" t="s">
        <v>22</v>
      </c>
      <c r="T13" s="244" t="s">
        <v>353</v>
      </c>
      <c r="U13" s="5">
        <v>1</v>
      </c>
      <c r="V13" s="5">
        <v>0</v>
      </c>
      <c r="W13" s="626" t="s">
        <v>133</v>
      </c>
      <c r="X13" s="18">
        <v>196.72</v>
      </c>
      <c r="Y13" s="117"/>
      <c r="Z13" s="117"/>
      <c r="AA13" s="117"/>
      <c r="AB13" s="117"/>
      <c r="AC13" s="117"/>
      <c r="AD13" s="177"/>
      <c r="AE13" s="148"/>
      <c r="AF13" s="148"/>
      <c r="AG13" s="148"/>
      <c r="AH13" s="184"/>
      <c r="AI13" s="195">
        <f t="shared" ref="AI13:AI76" si="32">X13*Y13+X13*Z13+X13*AA13+X13*AB13++X13*AC13+X13*AD13+X13*AE13+X13*AF13+X13*AG13+X13*AH13</f>
        <v>0</v>
      </c>
      <c r="AJ13" s="7" t="str">
        <f t="shared" si="30"/>
        <v>Yes</v>
      </c>
      <c r="AK13" s="234" t="str">
        <f t="shared" si="31"/>
        <v>No</v>
      </c>
      <c r="AN13" s="289"/>
      <c r="AO13" s="290">
        <v>1</v>
      </c>
      <c r="AP13" s="291"/>
      <c r="AQ13" s="289">
        <v>3</v>
      </c>
      <c r="AR13" s="290"/>
      <c r="AS13" s="541">
        <v>40</v>
      </c>
      <c r="AT13" s="291">
        <v>400</v>
      </c>
      <c r="AU13" s="290">
        <f t="shared" si="28"/>
        <v>40</v>
      </c>
      <c r="AV13" s="291">
        <f t="shared" si="29"/>
        <v>12</v>
      </c>
      <c r="AW13" s="291">
        <f t="shared" si="15"/>
        <v>0</v>
      </c>
    </row>
    <row r="14" spans="2:49" s="27" customFormat="1" ht="65" customHeight="1" thickBot="1">
      <c r="B14" s="560" t="s">
        <v>36</v>
      </c>
      <c r="D14" s="2" t="str">
        <f>"#"&amp;E14</f>
        <v>#112</v>
      </c>
      <c r="E14" s="2">
        <v>112</v>
      </c>
      <c r="F14" s="519">
        <v>2.6</v>
      </c>
      <c r="G14" s="343">
        <f t="shared" si="17"/>
        <v>0</v>
      </c>
      <c r="H14" s="127">
        <f t="shared" si="18"/>
        <v>0</v>
      </c>
      <c r="I14" s="53">
        <f t="shared" si="19"/>
        <v>0</v>
      </c>
      <c r="J14" s="58">
        <f t="shared" si="20"/>
        <v>0</v>
      </c>
      <c r="K14" s="63">
        <f t="shared" si="21"/>
        <v>0</v>
      </c>
      <c r="L14" s="68">
        <f t="shared" si="22"/>
        <v>0</v>
      </c>
      <c r="M14" s="326">
        <f t="shared" si="23"/>
        <v>0</v>
      </c>
      <c r="N14" s="368">
        <f t="shared" si="24"/>
        <v>0</v>
      </c>
      <c r="O14" s="331">
        <f t="shared" si="25"/>
        <v>0</v>
      </c>
      <c r="P14" s="146">
        <f t="shared" si="26"/>
        <v>0</v>
      </c>
      <c r="Q14" s="256">
        <f t="shared" si="27"/>
        <v>0</v>
      </c>
      <c r="R14" s="645"/>
      <c r="S14" s="2" t="s">
        <v>22</v>
      </c>
      <c r="T14" s="246" t="s">
        <v>354</v>
      </c>
      <c r="U14" s="2">
        <v>1</v>
      </c>
      <c r="V14" s="2">
        <v>0</v>
      </c>
      <c r="W14" s="627" t="s">
        <v>133</v>
      </c>
      <c r="X14" s="17">
        <v>213.11</v>
      </c>
      <c r="Y14" s="116"/>
      <c r="Z14" s="116"/>
      <c r="AA14" s="116"/>
      <c r="AB14" s="116"/>
      <c r="AC14" s="116"/>
      <c r="AD14" s="153"/>
      <c r="AE14" s="137"/>
      <c r="AF14" s="137"/>
      <c r="AG14" s="137"/>
      <c r="AH14" s="183"/>
      <c r="AI14" s="85">
        <f t="shared" si="32"/>
        <v>0</v>
      </c>
      <c r="AJ14" s="6" t="str">
        <f t="shared" si="30"/>
        <v>Yes</v>
      </c>
      <c r="AK14" s="227" t="str">
        <f t="shared" si="31"/>
        <v>No</v>
      </c>
      <c r="AL14" s="1"/>
      <c r="AM14" s="1"/>
      <c r="AN14" s="289">
        <f>U14</f>
        <v>1</v>
      </c>
      <c r="AO14" s="290"/>
      <c r="AP14" s="288"/>
      <c r="AQ14" s="286">
        <v>5</v>
      </c>
      <c r="AR14" s="287"/>
      <c r="AS14" s="540">
        <v>50</v>
      </c>
      <c r="AT14" s="288">
        <v>500</v>
      </c>
      <c r="AU14" s="290">
        <f t="shared" si="28"/>
        <v>50</v>
      </c>
      <c r="AV14" s="291">
        <f t="shared" si="29"/>
        <v>15</v>
      </c>
      <c r="AW14" s="291">
        <f t="shared" si="15"/>
        <v>0</v>
      </c>
    </row>
    <row r="15" spans="2:49" s="1" customFormat="1" ht="65" customHeight="1" thickBot="1">
      <c r="B15" s="560" t="s">
        <v>36</v>
      </c>
      <c r="D15" s="5" t="str">
        <f t="shared" ref="D15:D26" si="33">"#"&amp;E15</f>
        <v>#113</v>
      </c>
      <c r="E15" s="5">
        <v>113</v>
      </c>
      <c r="F15" s="519">
        <v>3</v>
      </c>
      <c r="G15" s="343">
        <f t="shared" si="17"/>
        <v>0</v>
      </c>
      <c r="H15" s="127">
        <f t="shared" si="18"/>
        <v>0</v>
      </c>
      <c r="I15" s="53">
        <f t="shared" si="19"/>
        <v>0</v>
      </c>
      <c r="J15" s="58">
        <f t="shared" si="20"/>
        <v>0</v>
      </c>
      <c r="K15" s="63">
        <f t="shared" si="21"/>
        <v>0</v>
      </c>
      <c r="L15" s="68">
        <f t="shared" si="22"/>
        <v>0</v>
      </c>
      <c r="M15" s="326">
        <f t="shared" si="23"/>
        <v>0</v>
      </c>
      <c r="N15" s="368">
        <f t="shared" si="24"/>
        <v>0</v>
      </c>
      <c r="O15" s="331">
        <f t="shared" si="25"/>
        <v>0</v>
      </c>
      <c r="P15" s="146">
        <f t="shared" si="26"/>
        <v>0</v>
      </c>
      <c r="Q15" s="256">
        <f t="shared" si="27"/>
        <v>0</v>
      </c>
      <c r="R15" s="644"/>
      <c r="S15" s="5" t="s">
        <v>22</v>
      </c>
      <c r="T15" s="5" t="s">
        <v>355</v>
      </c>
      <c r="U15" s="5">
        <v>1</v>
      </c>
      <c r="V15" s="5">
        <v>0</v>
      </c>
      <c r="W15" s="626" t="s">
        <v>133</v>
      </c>
      <c r="X15" s="18">
        <v>196.72</v>
      </c>
      <c r="Y15" s="117"/>
      <c r="Z15" s="117"/>
      <c r="AA15" s="117"/>
      <c r="AB15" s="117"/>
      <c r="AC15" s="117"/>
      <c r="AD15" s="177"/>
      <c r="AE15" s="148"/>
      <c r="AF15" s="148"/>
      <c r="AG15" s="148"/>
      <c r="AH15" s="184"/>
      <c r="AI15" s="195">
        <f t="shared" si="32"/>
        <v>0</v>
      </c>
      <c r="AJ15" s="7" t="str">
        <f t="shared" si="30"/>
        <v>Yes</v>
      </c>
      <c r="AK15" s="234" t="str">
        <f t="shared" si="31"/>
        <v>No</v>
      </c>
      <c r="AN15" s="289">
        <f>U15</f>
        <v>1</v>
      </c>
      <c r="AO15" s="290"/>
      <c r="AP15" s="291"/>
      <c r="AQ15" s="289">
        <v>1</v>
      </c>
      <c r="AR15" s="290"/>
      <c r="AS15" s="541">
        <v>5</v>
      </c>
      <c r="AT15" s="291">
        <v>150</v>
      </c>
      <c r="AU15" s="290">
        <f t="shared" si="28"/>
        <v>15</v>
      </c>
      <c r="AV15" s="291">
        <f t="shared" si="29"/>
        <v>4.5</v>
      </c>
      <c r="AW15" s="291">
        <f t="shared" si="15"/>
        <v>0</v>
      </c>
    </row>
    <row r="16" spans="2:49" s="1" customFormat="1" ht="65" customHeight="1" thickBot="1">
      <c r="B16" s="560" t="s">
        <v>36</v>
      </c>
      <c r="D16" s="2" t="str">
        <f t="shared" si="33"/>
        <v>#114</v>
      </c>
      <c r="E16" s="2">
        <v>114</v>
      </c>
      <c r="F16" s="519">
        <v>3.2</v>
      </c>
      <c r="G16" s="343">
        <f t="shared" si="17"/>
        <v>0</v>
      </c>
      <c r="H16" s="127">
        <f t="shared" si="18"/>
        <v>0</v>
      </c>
      <c r="I16" s="53">
        <f t="shared" si="19"/>
        <v>0</v>
      </c>
      <c r="J16" s="58">
        <f t="shared" si="20"/>
        <v>0</v>
      </c>
      <c r="K16" s="63">
        <f t="shared" si="21"/>
        <v>0</v>
      </c>
      <c r="L16" s="68">
        <f t="shared" si="22"/>
        <v>0</v>
      </c>
      <c r="M16" s="326">
        <f t="shared" si="23"/>
        <v>0</v>
      </c>
      <c r="N16" s="368">
        <f t="shared" si="24"/>
        <v>0</v>
      </c>
      <c r="O16" s="331">
        <f t="shared" si="25"/>
        <v>0</v>
      </c>
      <c r="P16" s="146">
        <f t="shared" si="26"/>
        <v>0</v>
      </c>
      <c r="Q16" s="256">
        <f t="shared" si="27"/>
        <v>0</v>
      </c>
      <c r="R16" s="645"/>
      <c r="S16" s="2" t="s">
        <v>24</v>
      </c>
      <c r="T16" s="154" t="s">
        <v>356</v>
      </c>
      <c r="U16" s="2">
        <v>2</v>
      </c>
      <c r="V16" s="2">
        <v>0</v>
      </c>
      <c r="W16" s="627" t="s">
        <v>133</v>
      </c>
      <c r="X16" s="17">
        <v>157.38</v>
      </c>
      <c r="Y16" s="116"/>
      <c r="Z16" s="116"/>
      <c r="AA16" s="116"/>
      <c r="AB16" s="116"/>
      <c r="AC16" s="116"/>
      <c r="AD16" s="153"/>
      <c r="AE16" s="137"/>
      <c r="AF16" s="137"/>
      <c r="AG16" s="137"/>
      <c r="AH16" s="183"/>
      <c r="AI16" s="85">
        <f t="shared" si="32"/>
        <v>0</v>
      </c>
      <c r="AJ16" s="6" t="str">
        <f t="shared" si="30"/>
        <v>Yes</v>
      </c>
      <c r="AK16" s="227" t="str">
        <f t="shared" si="31"/>
        <v>No</v>
      </c>
      <c r="AN16" s="289">
        <f>U16</f>
        <v>2</v>
      </c>
      <c r="AO16" s="290"/>
      <c r="AP16" s="291"/>
      <c r="AQ16" s="289">
        <v>1</v>
      </c>
      <c r="AR16" s="290"/>
      <c r="AS16" s="541">
        <v>5</v>
      </c>
      <c r="AT16" s="291">
        <v>150</v>
      </c>
      <c r="AU16" s="290">
        <f t="shared" si="28"/>
        <v>15</v>
      </c>
      <c r="AV16" s="291">
        <f t="shared" si="29"/>
        <v>4.5</v>
      </c>
      <c r="AW16" s="291">
        <f t="shared" si="15"/>
        <v>0</v>
      </c>
    </row>
    <row r="17" spans="2:49" s="1" customFormat="1" ht="65" customHeight="1" thickBot="1">
      <c r="B17" s="558" t="s">
        <v>36</v>
      </c>
      <c r="C17" s="313"/>
      <c r="D17" s="10" t="str">
        <f t="shared" si="33"/>
        <v>#115</v>
      </c>
      <c r="E17" s="10">
        <v>115</v>
      </c>
      <c r="F17" s="516">
        <v>2.5</v>
      </c>
      <c r="G17" s="345">
        <f t="shared" si="17"/>
        <v>0</v>
      </c>
      <c r="H17" s="127">
        <f t="shared" si="18"/>
        <v>0</v>
      </c>
      <c r="I17" s="128">
        <f t="shared" si="19"/>
        <v>0</v>
      </c>
      <c r="J17" s="129">
        <f t="shared" si="20"/>
        <v>0</v>
      </c>
      <c r="K17" s="130">
        <f t="shared" si="21"/>
        <v>0</v>
      </c>
      <c r="L17" s="131">
        <f t="shared" si="22"/>
        <v>0</v>
      </c>
      <c r="M17" s="327">
        <f t="shared" si="23"/>
        <v>0</v>
      </c>
      <c r="N17" s="367">
        <f t="shared" si="24"/>
        <v>0</v>
      </c>
      <c r="O17" s="322">
        <f t="shared" si="25"/>
        <v>0</v>
      </c>
      <c r="P17" s="147">
        <f t="shared" si="26"/>
        <v>0</v>
      </c>
      <c r="Q17" s="250">
        <f t="shared" si="27"/>
        <v>0</v>
      </c>
      <c r="R17" s="646"/>
      <c r="S17" s="10" t="s">
        <v>20</v>
      </c>
      <c r="T17" s="419" t="s">
        <v>357</v>
      </c>
      <c r="U17" s="10">
        <v>2</v>
      </c>
      <c r="V17" s="10">
        <v>0</v>
      </c>
      <c r="W17" s="628" t="s">
        <v>133</v>
      </c>
      <c r="X17" s="39">
        <v>139.34</v>
      </c>
      <c r="Y17" s="118"/>
      <c r="Z17" s="118"/>
      <c r="AA17" s="118"/>
      <c r="AB17" s="118"/>
      <c r="AC17" s="118"/>
      <c r="AD17" s="355"/>
      <c r="AE17" s="150"/>
      <c r="AF17" s="150"/>
      <c r="AG17" s="150"/>
      <c r="AH17" s="186"/>
      <c r="AI17" s="201">
        <f t="shared" si="32"/>
        <v>0</v>
      </c>
      <c r="AJ17" s="92" t="str">
        <f t="shared" si="30"/>
        <v>Yes</v>
      </c>
      <c r="AK17" s="236" t="str">
        <f t="shared" si="31"/>
        <v>No</v>
      </c>
      <c r="AN17" s="289">
        <f>U17</f>
        <v>2</v>
      </c>
      <c r="AO17" s="290"/>
      <c r="AP17" s="291"/>
      <c r="AQ17" s="289">
        <v>1</v>
      </c>
      <c r="AR17" s="290"/>
      <c r="AS17" s="541">
        <v>10</v>
      </c>
      <c r="AT17" s="291">
        <v>150</v>
      </c>
      <c r="AU17" s="290">
        <f t="shared" si="28"/>
        <v>15</v>
      </c>
      <c r="AV17" s="291">
        <f t="shared" si="29"/>
        <v>4.5</v>
      </c>
      <c r="AW17" s="291">
        <f t="shared" si="15"/>
        <v>0</v>
      </c>
    </row>
    <row r="18" spans="2:49" s="27" customFormat="1" ht="25" customHeight="1" thickBot="1">
      <c r="B18" s="559"/>
      <c r="C18" s="28"/>
      <c r="D18" s="29"/>
      <c r="E18" s="29"/>
      <c r="F18" s="520"/>
      <c r="G18" s="345">
        <f t="shared" si="17"/>
        <v>0</v>
      </c>
      <c r="H18" s="127">
        <f t="shared" si="18"/>
        <v>0</v>
      </c>
      <c r="I18" s="128">
        <f t="shared" si="19"/>
        <v>0</v>
      </c>
      <c r="J18" s="129">
        <f t="shared" si="20"/>
        <v>0</v>
      </c>
      <c r="K18" s="130">
        <f t="shared" si="21"/>
        <v>0</v>
      </c>
      <c r="L18" s="131">
        <f t="shared" si="22"/>
        <v>0</v>
      </c>
      <c r="M18" s="327">
        <f t="shared" si="23"/>
        <v>0</v>
      </c>
      <c r="N18" s="367">
        <f t="shared" si="24"/>
        <v>0</v>
      </c>
      <c r="O18" s="322">
        <f t="shared" si="25"/>
        <v>0</v>
      </c>
      <c r="P18" s="147">
        <f t="shared" si="26"/>
        <v>0</v>
      </c>
      <c r="Q18" s="250">
        <f>AH18*V18</f>
        <v>0</v>
      </c>
      <c r="R18" s="642"/>
      <c r="S18" s="29"/>
      <c r="T18" s="29"/>
      <c r="U18" s="29"/>
      <c r="V18" s="29"/>
      <c r="W18" s="629"/>
      <c r="X18" s="31" t="s">
        <v>33</v>
      </c>
      <c r="Y18" s="189"/>
      <c r="Z18" s="179"/>
      <c r="AA18" s="179"/>
      <c r="AB18" s="179"/>
      <c r="AC18" s="179"/>
      <c r="AD18" s="179"/>
      <c r="AE18" s="179"/>
      <c r="AF18" s="179"/>
      <c r="AG18" s="179"/>
      <c r="AH18" s="179"/>
      <c r="AI18" s="423"/>
      <c r="AJ18" s="29"/>
      <c r="AK18" s="209" t="str">
        <f t="shared" ref="AK18:AK109" si="34">IF(SUM(Y18:AH18)&gt;0,"Yes","No")</f>
        <v>No</v>
      </c>
      <c r="AL18" s="1"/>
      <c r="AM18" s="1"/>
      <c r="AN18" s="289"/>
      <c r="AO18" s="290"/>
      <c r="AP18" s="288"/>
      <c r="AQ18" s="286"/>
      <c r="AR18" s="287"/>
      <c r="AS18" s="540"/>
      <c r="AT18" s="288"/>
      <c r="AU18" s="290">
        <f t="shared" ref="AU18:AU97" si="35">AT18/10</f>
        <v>0</v>
      </c>
      <c r="AV18" s="291">
        <f t="shared" ref="AV18:AV97" si="36">(3/100)*AT18</f>
        <v>0</v>
      </c>
      <c r="AW18" s="291">
        <f t="shared" si="15"/>
        <v>0</v>
      </c>
    </row>
    <row r="19" spans="2:49" s="1" customFormat="1" ht="65" customHeight="1">
      <c r="B19" s="560" t="s">
        <v>305</v>
      </c>
      <c r="C19" s="27"/>
      <c r="D19" s="2" t="str">
        <f t="shared" si="33"/>
        <v>#116</v>
      </c>
      <c r="E19" s="2">
        <v>116</v>
      </c>
      <c r="F19" s="519">
        <v>18.3</v>
      </c>
      <c r="G19" s="357">
        <f t="shared" si="17"/>
        <v>0</v>
      </c>
      <c r="H19" s="48">
        <f t="shared" si="18"/>
        <v>0</v>
      </c>
      <c r="I19" s="53">
        <f t="shared" si="19"/>
        <v>0</v>
      </c>
      <c r="J19" s="58">
        <f t="shared" si="20"/>
        <v>0</v>
      </c>
      <c r="K19" s="63">
        <f t="shared" si="21"/>
        <v>0</v>
      </c>
      <c r="L19" s="68">
        <f t="shared" si="22"/>
        <v>0</v>
      </c>
      <c r="M19" s="326">
        <f t="shared" si="23"/>
        <v>0</v>
      </c>
      <c r="N19" s="368">
        <f t="shared" si="24"/>
        <v>0</v>
      </c>
      <c r="O19" s="331">
        <f t="shared" si="25"/>
        <v>0</v>
      </c>
      <c r="P19" s="146">
        <f t="shared" si="26"/>
        <v>0</v>
      </c>
      <c r="Q19" s="256">
        <f t="shared" ref="Q19:Q50" si="37">AH19*U19</f>
        <v>0</v>
      </c>
      <c r="R19" s="645"/>
      <c r="S19" s="2" t="s">
        <v>4</v>
      </c>
      <c r="T19" s="239" t="s">
        <v>337</v>
      </c>
      <c r="U19" s="2">
        <v>1</v>
      </c>
      <c r="V19" s="2">
        <v>0</v>
      </c>
      <c r="W19" s="627" t="s">
        <v>133</v>
      </c>
      <c r="X19" s="17">
        <v>390</v>
      </c>
      <c r="Y19" s="116"/>
      <c r="Z19" s="116"/>
      <c r="AA19" s="116"/>
      <c r="AB19" s="116"/>
      <c r="AC19" s="116"/>
      <c r="AD19" s="153"/>
      <c r="AE19" s="137"/>
      <c r="AF19" s="137"/>
      <c r="AG19" s="137"/>
      <c r="AH19" s="137"/>
      <c r="AI19" s="113">
        <f t="shared" si="32"/>
        <v>0</v>
      </c>
      <c r="AJ19" s="6" t="str">
        <f t="shared" ref="AJ19:AJ41" si="38">IF(B19="New","Yes","No")</f>
        <v>Yes</v>
      </c>
      <c r="AK19" s="224" t="str">
        <f t="shared" ref="AK19:AK24" si="39">IF(SUM(Y19:AH19)&gt;0,"Yes","No")</f>
        <v>No</v>
      </c>
      <c r="AN19" s="289">
        <f t="shared" ref="AN19:AN41" si="40">U19</f>
        <v>1</v>
      </c>
      <c r="AO19" s="290"/>
      <c r="AP19" s="291"/>
      <c r="AQ19" s="289">
        <v>6</v>
      </c>
      <c r="AR19" s="290"/>
      <c r="AS19" s="541">
        <v>10</v>
      </c>
      <c r="AT19" s="291">
        <v>500</v>
      </c>
      <c r="AU19" s="290">
        <f t="shared" ref="AU19:AU24" si="41">AT19/10</f>
        <v>50</v>
      </c>
      <c r="AV19" s="291">
        <f t="shared" ref="AV19:AV24" si="42">(3/100)*AT19</f>
        <v>15</v>
      </c>
      <c r="AW19" s="291">
        <f t="shared" si="15"/>
        <v>0</v>
      </c>
    </row>
    <row r="20" spans="2:49" s="1" customFormat="1" ht="65" customHeight="1">
      <c r="B20" s="560" t="s">
        <v>305</v>
      </c>
      <c r="D20" s="190" t="str">
        <f t="shared" si="33"/>
        <v>#117</v>
      </c>
      <c r="E20" s="190">
        <v>117</v>
      </c>
      <c r="F20" s="519">
        <v>13.5</v>
      </c>
      <c r="G20" s="343">
        <f t="shared" si="17"/>
        <v>0</v>
      </c>
      <c r="H20" s="48">
        <f t="shared" si="18"/>
        <v>0</v>
      </c>
      <c r="I20" s="53">
        <f t="shared" si="19"/>
        <v>0</v>
      </c>
      <c r="J20" s="58">
        <f t="shared" si="20"/>
        <v>0</v>
      </c>
      <c r="K20" s="63">
        <f t="shared" si="21"/>
        <v>0</v>
      </c>
      <c r="L20" s="68">
        <f t="shared" si="22"/>
        <v>0</v>
      </c>
      <c r="M20" s="326">
        <f t="shared" si="23"/>
        <v>0</v>
      </c>
      <c r="N20" s="368">
        <f t="shared" si="24"/>
        <v>0</v>
      </c>
      <c r="O20" s="331">
        <f t="shared" si="25"/>
        <v>0</v>
      </c>
      <c r="P20" s="146">
        <f t="shared" si="26"/>
        <v>0</v>
      </c>
      <c r="Q20" s="256">
        <f t="shared" si="37"/>
        <v>0</v>
      </c>
      <c r="R20" s="640"/>
      <c r="S20" s="190" t="s">
        <v>4</v>
      </c>
      <c r="T20" s="190" t="s">
        <v>338</v>
      </c>
      <c r="U20" s="190">
        <v>1</v>
      </c>
      <c r="V20" s="190">
        <v>0</v>
      </c>
      <c r="W20" s="630" t="s">
        <v>133</v>
      </c>
      <c r="X20" s="192">
        <v>335</v>
      </c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195">
        <f t="shared" si="32"/>
        <v>0</v>
      </c>
      <c r="AJ20" s="196" t="str">
        <f t="shared" si="38"/>
        <v>Yes</v>
      </c>
      <c r="AK20" s="226" t="str">
        <f t="shared" si="39"/>
        <v>No</v>
      </c>
      <c r="AN20" s="289">
        <f t="shared" si="40"/>
        <v>1</v>
      </c>
      <c r="AO20" s="290"/>
      <c r="AP20" s="291"/>
      <c r="AQ20" s="289">
        <v>1</v>
      </c>
      <c r="AR20" s="290"/>
      <c r="AS20" s="541">
        <v>5</v>
      </c>
      <c r="AT20" s="291">
        <v>100</v>
      </c>
      <c r="AU20" s="290">
        <f t="shared" si="41"/>
        <v>10</v>
      </c>
      <c r="AV20" s="291">
        <f t="shared" si="42"/>
        <v>3</v>
      </c>
      <c r="AW20" s="291">
        <f t="shared" si="15"/>
        <v>0</v>
      </c>
    </row>
    <row r="21" spans="2:49" s="27" customFormat="1" ht="65" customHeight="1">
      <c r="B21" s="560" t="s">
        <v>305</v>
      </c>
      <c r="D21" s="2" t="str">
        <f t="shared" si="33"/>
        <v>#118</v>
      </c>
      <c r="E21" s="2">
        <v>118</v>
      </c>
      <c r="F21" s="519">
        <v>5.4</v>
      </c>
      <c r="G21" s="343">
        <f t="shared" si="17"/>
        <v>0</v>
      </c>
      <c r="H21" s="48">
        <f t="shared" si="18"/>
        <v>0</v>
      </c>
      <c r="I21" s="53">
        <f t="shared" si="19"/>
        <v>0</v>
      </c>
      <c r="J21" s="58">
        <f t="shared" si="20"/>
        <v>0</v>
      </c>
      <c r="K21" s="63">
        <f t="shared" si="21"/>
        <v>0</v>
      </c>
      <c r="L21" s="68">
        <f t="shared" si="22"/>
        <v>0</v>
      </c>
      <c r="M21" s="326">
        <f t="shared" si="23"/>
        <v>0</v>
      </c>
      <c r="N21" s="368">
        <f t="shared" si="24"/>
        <v>0</v>
      </c>
      <c r="O21" s="331">
        <f t="shared" si="25"/>
        <v>0</v>
      </c>
      <c r="P21" s="146">
        <f t="shared" si="26"/>
        <v>0</v>
      </c>
      <c r="Q21" s="256">
        <f t="shared" si="37"/>
        <v>0</v>
      </c>
      <c r="R21" s="645"/>
      <c r="S21" s="2" t="s">
        <v>22</v>
      </c>
      <c r="T21" s="2" t="s">
        <v>339</v>
      </c>
      <c r="U21" s="2">
        <v>1</v>
      </c>
      <c r="V21" s="2">
        <v>0</v>
      </c>
      <c r="W21" s="631" t="s">
        <v>133</v>
      </c>
      <c r="X21" s="17">
        <v>286.89</v>
      </c>
      <c r="Y21" s="116"/>
      <c r="Z21" s="116"/>
      <c r="AA21" s="116"/>
      <c r="AB21" s="116"/>
      <c r="AC21" s="116"/>
      <c r="AD21" s="153"/>
      <c r="AE21" s="137"/>
      <c r="AF21" s="137"/>
      <c r="AG21" s="137"/>
      <c r="AH21" s="137"/>
      <c r="AI21" s="85">
        <f t="shared" si="32"/>
        <v>0</v>
      </c>
      <c r="AJ21" s="6" t="str">
        <f t="shared" si="38"/>
        <v>Yes</v>
      </c>
      <c r="AK21" s="227" t="str">
        <f t="shared" si="39"/>
        <v>No</v>
      </c>
      <c r="AL21" s="1"/>
      <c r="AM21" s="1"/>
      <c r="AN21" s="289">
        <f t="shared" si="40"/>
        <v>1</v>
      </c>
      <c r="AO21" s="290"/>
      <c r="AP21" s="288"/>
      <c r="AQ21" s="286">
        <v>1</v>
      </c>
      <c r="AR21" s="287"/>
      <c r="AS21" s="540">
        <v>5</v>
      </c>
      <c r="AT21" s="288">
        <v>100</v>
      </c>
      <c r="AU21" s="290">
        <f t="shared" si="41"/>
        <v>10</v>
      </c>
      <c r="AV21" s="291">
        <f t="shared" si="42"/>
        <v>3</v>
      </c>
      <c r="AW21" s="291">
        <f t="shared" si="15"/>
        <v>0</v>
      </c>
    </row>
    <row r="22" spans="2:49" s="1" customFormat="1" ht="65" customHeight="1">
      <c r="B22" s="560" t="s">
        <v>305</v>
      </c>
      <c r="D22" s="190" t="str">
        <f t="shared" si="33"/>
        <v>#119</v>
      </c>
      <c r="E22" s="5">
        <v>119</v>
      </c>
      <c r="F22" s="519">
        <v>7.3</v>
      </c>
      <c r="G22" s="343">
        <f t="shared" si="17"/>
        <v>0</v>
      </c>
      <c r="H22" s="48">
        <f t="shared" si="18"/>
        <v>0</v>
      </c>
      <c r="I22" s="53">
        <f t="shared" si="19"/>
        <v>0</v>
      </c>
      <c r="J22" s="58">
        <f t="shared" si="20"/>
        <v>0</v>
      </c>
      <c r="K22" s="63">
        <f t="shared" si="21"/>
        <v>0</v>
      </c>
      <c r="L22" s="68">
        <f t="shared" si="22"/>
        <v>0</v>
      </c>
      <c r="M22" s="326">
        <f t="shared" si="23"/>
        <v>0</v>
      </c>
      <c r="N22" s="368">
        <f t="shared" si="24"/>
        <v>0</v>
      </c>
      <c r="O22" s="331">
        <f t="shared" si="25"/>
        <v>0</v>
      </c>
      <c r="P22" s="146">
        <f t="shared" si="26"/>
        <v>0</v>
      </c>
      <c r="Q22" s="256">
        <f t="shared" si="37"/>
        <v>0</v>
      </c>
      <c r="R22" s="644"/>
      <c r="S22" s="5" t="s">
        <v>22</v>
      </c>
      <c r="T22" s="5" t="s">
        <v>340</v>
      </c>
      <c r="U22" s="5">
        <v>1</v>
      </c>
      <c r="V22" s="5">
        <v>0</v>
      </c>
      <c r="W22" s="626" t="s">
        <v>133</v>
      </c>
      <c r="X22" s="18">
        <v>286.89</v>
      </c>
      <c r="Y22" s="117"/>
      <c r="Z22" s="117"/>
      <c r="AA22" s="117"/>
      <c r="AB22" s="117"/>
      <c r="AC22" s="117"/>
      <c r="AD22" s="177"/>
      <c r="AE22" s="148"/>
      <c r="AF22" s="148"/>
      <c r="AG22" s="148"/>
      <c r="AH22" s="148"/>
      <c r="AI22" s="195">
        <f t="shared" si="32"/>
        <v>0</v>
      </c>
      <c r="AJ22" s="7" t="str">
        <f t="shared" si="38"/>
        <v>Yes</v>
      </c>
      <c r="AK22" s="226" t="str">
        <f t="shared" si="39"/>
        <v>No</v>
      </c>
      <c r="AN22" s="289">
        <f t="shared" si="40"/>
        <v>1</v>
      </c>
      <c r="AO22" s="290"/>
      <c r="AP22" s="291"/>
      <c r="AQ22" s="289">
        <v>1</v>
      </c>
      <c r="AR22" s="290"/>
      <c r="AS22" s="541">
        <v>5</v>
      </c>
      <c r="AT22" s="291">
        <v>100</v>
      </c>
      <c r="AU22" s="290">
        <f t="shared" si="41"/>
        <v>10</v>
      </c>
      <c r="AV22" s="291">
        <f t="shared" si="42"/>
        <v>3</v>
      </c>
      <c r="AW22" s="291">
        <f t="shared" si="15"/>
        <v>0</v>
      </c>
    </row>
    <row r="23" spans="2:49" s="1" customFormat="1" ht="65" customHeight="1">
      <c r="B23" s="560" t="s">
        <v>305</v>
      </c>
      <c r="D23" s="2" t="str">
        <f t="shared" si="33"/>
        <v>#120</v>
      </c>
      <c r="E23" s="2">
        <v>120</v>
      </c>
      <c r="F23" s="519">
        <v>2.2999999999999998</v>
      </c>
      <c r="G23" s="343">
        <f t="shared" si="17"/>
        <v>0</v>
      </c>
      <c r="H23" s="48">
        <f t="shared" si="18"/>
        <v>0</v>
      </c>
      <c r="I23" s="53">
        <f t="shared" si="19"/>
        <v>0</v>
      </c>
      <c r="J23" s="58">
        <f t="shared" si="20"/>
        <v>0</v>
      </c>
      <c r="K23" s="63">
        <f t="shared" si="21"/>
        <v>0</v>
      </c>
      <c r="L23" s="68">
        <f t="shared" si="22"/>
        <v>0</v>
      </c>
      <c r="M23" s="326">
        <f t="shared" si="23"/>
        <v>0</v>
      </c>
      <c r="N23" s="368">
        <f t="shared" si="24"/>
        <v>0</v>
      </c>
      <c r="O23" s="331">
        <f t="shared" si="25"/>
        <v>0</v>
      </c>
      <c r="P23" s="146">
        <f t="shared" si="26"/>
        <v>0</v>
      </c>
      <c r="Q23" s="256">
        <f t="shared" si="37"/>
        <v>0</v>
      </c>
      <c r="R23" s="645"/>
      <c r="S23" s="2" t="s">
        <v>24</v>
      </c>
      <c r="T23" s="2" t="s">
        <v>342</v>
      </c>
      <c r="U23" s="2">
        <v>1</v>
      </c>
      <c r="V23" s="2">
        <v>0</v>
      </c>
      <c r="W23" s="627" t="s">
        <v>133</v>
      </c>
      <c r="X23" s="17">
        <v>262.3</v>
      </c>
      <c r="Y23" s="116"/>
      <c r="Z23" s="116"/>
      <c r="AA23" s="116"/>
      <c r="AB23" s="116"/>
      <c r="AC23" s="116"/>
      <c r="AD23" s="153"/>
      <c r="AE23" s="137"/>
      <c r="AF23" s="137"/>
      <c r="AG23" s="137"/>
      <c r="AH23" s="137"/>
      <c r="AI23" s="85">
        <f t="shared" si="32"/>
        <v>0</v>
      </c>
      <c r="AJ23" s="6" t="str">
        <f t="shared" si="38"/>
        <v>Yes</v>
      </c>
      <c r="AK23" s="227" t="str">
        <f t="shared" si="39"/>
        <v>No</v>
      </c>
      <c r="AN23" s="289">
        <f t="shared" si="40"/>
        <v>1</v>
      </c>
      <c r="AO23" s="290"/>
      <c r="AP23" s="291"/>
      <c r="AQ23" s="289">
        <v>1</v>
      </c>
      <c r="AR23" s="290"/>
      <c r="AS23" s="541">
        <v>5</v>
      </c>
      <c r="AT23" s="291">
        <v>100</v>
      </c>
      <c r="AU23" s="290">
        <f t="shared" si="41"/>
        <v>10</v>
      </c>
      <c r="AV23" s="291">
        <f t="shared" si="42"/>
        <v>3</v>
      </c>
      <c r="AW23" s="291">
        <f t="shared" si="15"/>
        <v>0</v>
      </c>
    </row>
    <row r="24" spans="2:49" s="1" customFormat="1" ht="65" customHeight="1">
      <c r="B24" s="560" t="s">
        <v>305</v>
      </c>
      <c r="D24" s="190" t="str">
        <f t="shared" si="33"/>
        <v>#121</v>
      </c>
      <c r="E24" s="5">
        <v>121</v>
      </c>
      <c r="F24" s="519">
        <v>2.2999999999999998</v>
      </c>
      <c r="G24" s="343">
        <f t="shared" si="17"/>
        <v>0</v>
      </c>
      <c r="H24" s="48">
        <f t="shared" si="18"/>
        <v>0</v>
      </c>
      <c r="I24" s="53">
        <f t="shared" si="19"/>
        <v>0</v>
      </c>
      <c r="J24" s="58">
        <f t="shared" si="20"/>
        <v>0</v>
      </c>
      <c r="K24" s="63">
        <f t="shared" si="21"/>
        <v>0</v>
      </c>
      <c r="L24" s="68">
        <f t="shared" si="22"/>
        <v>0</v>
      </c>
      <c r="M24" s="326">
        <f t="shared" si="23"/>
        <v>0</v>
      </c>
      <c r="N24" s="368">
        <f t="shared" si="24"/>
        <v>0</v>
      </c>
      <c r="O24" s="331">
        <f t="shared" si="25"/>
        <v>0</v>
      </c>
      <c r="P24" s="146">
        <f t="shared" si="26"/>
        <v>0</v>
      </c>
      <c r="Q24" s="256">
        <f t="shared" si="37"/>
        <v>0</v>
      </c>
      <c r="R24" s="644"/>
      <c r="S24" s="5" t="s">
        <v>24</v>
      </c>
      <c r="T24" s="5" t="s">
        <v>341</v>
      </c>
      <c r="U24" s="5">
        <v>1</v>
      </c>
      <c r="V24" s="5">
        <v>0</v>
      </c>
      <c r="W24" s="626" t="s">
        <v>133</v>
      </c>
      <c r="X24" s="18">
        <v>196.72</v>
      </c>
      <c r="Y24" s="117"/>
      <c r="Z24" s="117"/>
      <c r="AA24" s="117"/>
      <c r="AB24" s="117"/>
      <c r="AC24" s="117"/>
      <c r="AD24" s="177"/>
      <c r="AE24" s="148"/>
      <c r="AF24" s="148"/>
      <c r="AG24" s="148"/>
      <c r="AH24" s="148"/>
      <c r="AI24" s="195">
        <f t="shared" si="32"/>
        <v>0</v>
      </c>
      <c r="AJ24" s="7" t="str">
        <f t="shared" si="38"/>
        <v>Yes</v>
      </c>
      <c r="AK24" s="226" t="str">
        <f t="shared" si="39"/>
        <v>No</v>
      </c>
      <c r="AN24" s="289">
        <f t="shared" si="40"/>
        <v>1</v>
      </c>
      <c r="AO24" s="290"/>
      <c r="AP24" s="291"/>
      <c r="AQ24" s="289">
        <v>1</v>
      </c>
      <c r="AR24" s="290"/>
      <c r="AS24" s="541">
        <v>5</v>
      </c>
      <c r="AT24" s="291">
        <v>100</v>
      </c>
      <c r="AU24" s="290">
        <f t="shared" si="41"/>
        <v>10</v>
      </c>
      <c r="AV24" s="291">
        <f t="shared" si="42"/>
        <v>3</v>
      </c>
      <c r="AW24" s="291">
        <f t="shared" si="15"/>
        <v>0</v>
      </c>
    </row>
    <row r="25" spans="2:49" s="1" customFormat="1" ht="65" customHeight="1">
      <c r="B25" s="560" t="s">
        <v>305</v>
      </c>
      <c r="D25" s="2" t="str">
        <f t="shared" si="33"/>
        <v>#122</v>
      </c>
      <c r="E25" s="2">
        <v>122</v>
      </c>
      <c r="F25" s="519">
        <v>4.2</v>
      </c>
      <c r="G25" s="343">
        <f t="shared" si="17"/>
        <v>0</v>
      </c>
      <c r="H25" s="48">
        <f t="shared" si="18"/>
        <v>0</v>
      </c>
      <c r="I25" s="53">
        <f t="shared" si="19"/>
        <v>0</v>
      </c>
      <c r="J25" s="58">
        <f t="shared" si="20"/>
        <v>0</v>
      </c>
      <c r="K25" s="63">
        <f t="shared" si="21"/>
        <v>0</v>
      </c>
      <c r="L25" s="68">
        <f t="shared" si="22"/>
        <v>0</v>
      </c>
      <c r="M25" s="326">
        <f t="shared" si="23"/>
        <v>0</v>
      </c>
      <c r="N25" s="368">
        <f t="shared" si="24"/>
        <v>0</v>
      </c>
      <c r="O25" s="331">
        <f t="shared" si="25"/>
        <v>0</v>
      </c>
      <c r="P25" s="146">
        <f t="shared" si="26"/>
        <v>0</v>
      </c>
      <c r="Q25" s="256">
        <f t="shared" si="37"/>
        <v>0</v>
      </c>
      <c r="R25" s="645"/>
      <c r="S25" s="2" t="s">
        <v>20</v>
      </c>
      <c r="T25" s="154" t="s">
        <v>343</v>
      </c>
      <c r="U25" s="2">
        <v>2</v>
      </c>
      <c r="V25" s="2">
        <v>0</v>
      </c>
      <c r="W25" s="627" t="s">
        <v>133</v>
      </c>
      <c r="X25" s="17">
        <v>139.34</v>
      </c>
      <c r="Y25" s="116"/>
      <c r="Z25" s="116"/>
      <c r="AA25" s="116"/>
      <c r="AB25" s="116"/>
      <c r="AC25" s="116"/>
      <c r="AD25" s="153"/>
      <c r="AE25" s="137"/>
      <c r="AF25" s="137"/>
      <c r="AG25" s="137"/>
      <c r="AH25" s="137"/>
      <c r="AI25" s="85">
        <f t="shared" si="32"/>
        <v>0</v>
      </c>
      <c r="AJ25" s="6" t="str">
        <f t="shared" si="38"/>
        <v>Yes</v>
      </c>
      <c r="AK25" s="227" t="str">
        <f t="shared" ref="AK25:AK26" si="43">IF(SUM(Y25:AH25)&gt;0,"Yes","No")</f>
        <v>No</v>
      </c>
      <c r="AN25" s="289">
        <f t="shared" si="40"/>
        <v>2</v>
      </c>
      <c r="AO25" s="290"/>
      <c r="AP25" s="291"/>
      <c r="AQ25" s="289">
        <v>1</v>
      </c>
      <c r="AR25" s="290"/>
      <c r="AS25" s="541">
        <v>5</v>
      </c>
      <c r="AT25" s="291">
        <v>100</v>
      </c>
      <c r="AU25" s="290">
        <f t="shared" ref="AU25:AU26" si="44">AT25/10</f>
        <v>10</v>
      </c>
      <c r="AV25" s="291">
        <f t="shared" ref="AV25:AV26" si="45">(3/100)*AT25</f>
        <v>3</v>
      </c>
      <c r="AW25" s="291">
        <f t="shared" si="15"/>
        <v>0</v>
      </c>
    </row>
    <row r="26" spans="2:49" s="1" customFormat="1" ht="65" customHeight="1">
      <c r="B26" s="560" t="s">
        <v>305</v>
      </c>
      <c r="D26" s="190" t="str">
        <f t="shared" si="33"/>
        <v>#123</v>
      </c>
      <c r="E26" s="5">
        <v>123</v>
      </c>
      <c r="F26" s="519">
        <v>2.5</v>
      </c>
      <c r="G26" s="343">
        <f t="shared" si="17"/>
        <v>0</v>
      </c>
      <c r="H26" s="48">
        <f t="shared" si="18"/>
        <v>0</v>
      </c>
      <c r="I26" s="53">
        <f t="shared" si="19"/>
        <v>0</v>
      </c>
      <c r="J26" s="58">
        <f t="shared" si="20"/>
        <v>0</v>
      </c>
      <c r="K26" s="63">
        <f t="shared" si="21"/>
        <v>0</v>
      </c>
      <c r="L26" s="68">
        <f t="shared" si="22"/>
        <v>0</v>
      </c>
      <c r="M26" s="326">
        <f t="shared" si="23"/>
        <v>0</v>
      </c>
      <c r="N26" s="368">
        <f t="shared" si="24"/>
        <v>0</v>
      </c>
      <c r="O26" s="331">
        <f t="shared" si="25"/>
        <v>0</v>
      </c>
      <c r="P26" s="146">
        <f t="shared" si="26"/>
        <v>0</v>
      </c>
      <c r="Q26" s="256">
        <f t="shared" si="37"/>
        <v>0</v>
      </c>
      <c r="R26" s="644"/>
      <c r="S26" s="5" t="s">
        <v>20</v>
      </c>
      <c r="T26" s="244" t="s">
        <v>344</v>
      </c>
      <c r="U26" s="5">
        <v>2</v>
      </c>
      <c r="V26" s="5">
        <v>0</v>
      </c>
      <c r="W26" s="626" t="s">
        <v>133</v>
      </c>
      <c r="X26" s="18">
        <v>122.95</v>
      </c>
      <c r="Y26" s="117"/>
      <c r="Z26" s="117"/>
      <c r="AA26" s="117"/>
      <c r="AB26" s="117"/>
      <c r="AC26" s="117"/>
      <c r="AD26" s="177"/>
      <c r="AE26" s="148"/>
      <c r="AF26" s="148"/>
      <c r="AG26" s="148"/>
      <c r="AH26" s="148"/>
      <c r="AI26" s="195">
        <f t="shared" si="32"/>
        <v>0</v>
      </c>
      <c r="AJ26" s="7" t="str">
        <f t="shared" si="38"/>
        <v>Yes</v>
      </c>
      <c r="AK26" s="226" t="str">
        <f t="shared" si="43"/>
        <v>No</v>
      </c>
      <c r="AN26" s="289">
        <f t="shared" si="40"/>
        <v>2</v>
      </c>
      <c r="AO26" s="290"/>
      <c r="AP26" s="291"/>
      <c r="AQ26" s="289">
        <v>1</v>
      </c>
      <c r="AR26" s="290"/>
      <c r="AS26" s="541">
        <v>5</v>
      </c>
      <c r="AT26" s="291">
        <v>100</v>
      </c>
      <c r="AU26" s="290">
        <f t="shared" si="44"/>
        <v>10</v>
      </c>
      <c r="AV26" s="291">
        <f t="shared" si="45"/>
        <v>3</v>
      </c>
      <c r="AW26" s="291">
        <f t="shared" si="15"/>
        <v>0</v>
      </c>
    </row>
    <row r="27" spans="2:49" s="1" customFormat="1" ht="65" customHeight="1">
      <c r="B27" s="560"/>
      <c r="D27" s="2" t="str">
        <f>"#"&amp;E27</f>
        <v>#77</v>
      </c>
      <c r="E27" s="2">
        <v>77</v>
      </c>
      <c r="F27" s="519">
        <v>5</v>
      </c>
      <c r="G27" s="357">
        <f t="shared" si="17"/>
        <v>0</v>
      </c>
      <c r="H27" s="48">
        <f t="shared" si="18"/>
        <v>0</v>
      </c>
      <c r="I27" s="53">
        <f t="shared" si="19"/>
        <v>0</v>
      </c>
      <c r="J27" s="58">
        <f t="shared" si="20"/>
        <v>0</v>
      </c>
      <c r="K27" s="63">
        <f t="shared" si="21"/>
        <v>0</v>
      </c>
      <c r="L27" s="68">
        <f t="shared" si="22"/>
        <v>0</v>
      </c>
      <c r="M27" s="326">
        <f t="shared" si="23"/>
        <v>0</v>
      </c>
      <c r="N27" s="368">
        <f t="shared" si="24"/>
        <v>0</v>
      </c>
      <c r="O27" s="331">
        <f t="shared" si="25"/>
        <v>0</v>
      </c>
      <c r="P27" s="146">
        <f t="shared" si="26"/>
        <v>0</v>
      </c>
      <c r="Q27" s="256">
        <f t="shared" si="37"/>
        <v>0</v>
      </c>
      <c r="R27" s="645"/>
      <c r="S27" s="2" t="s">
        <v>121</v>
      </c>
      <c r="T27" s="239" t="s">
        <v>235</v>
      </c>
      <c r="U27" s="2">
        <v>6</v>
      </c>
      <c r="V27" s="2">
        <v>0</v>
      </c>
      <c r="W27" s="627" t="s">
        <v>133</v>
      </c>
      <c r="X27" s="17">
        <v>368.85</v>
      </c>
      <c r="Y27" s="116"/>
      <c r="Z27" s="116"/>
      <c r="AA27" s="116"/>
      <c r="AB27" s="116"/>
      <c r="AC27" s="116"/>
      <c r="AD27" s="153"/>
      <c r="AE27" s="137"/>
      <c r="AF27" s="137"/>
      <c r="AG27" s="137"/>
      <c r="AH27" s="137"/>
      <c r="AI27" s="85">
        <f t="shared" si="32"/>
        <v>0</v>
      </c>
      <c r="AJ27" s="6" t="str">
        <f t="shared" si="38"/>
        <v>No</v>
      </c>
      <c r="AK27" s="227" t="str">
        <f t="shared" si="34"/>
        <v>No</v>
      </c>
      <c r="AN27" s="289">
        <f t="shared" si="40"/>
        <v>6</v>
      </c>
      <c r="AO27" s="290"/>
      <c r="AP27" s="291"/>
      <c r="AQ27" s="289">
        <v>6</v>
      </c>
      <c r="AR27" s="290"/>
      <c r="AS27" s="541">
        <v>10</v>
      </c>
      <c r="AT27" s="291">
        <v>500</v>
      </c>
      <c r="AU27" s="290">
        <f t="shared" si="35"/>
        <v>50</v>
      </c>
      <c r="AV27" s="291">
        <f t="shared" si="36"/>
        <v>15</v>
      </c>
      <c r="AW27" s="291">
        <f t="shared" si="15"/>
        <v>0</v>
      </c>
    </row>
    <row r="28" spans="2:49" s="1" customFormat="1" ht="65" customHeight="1">
      <c r="B28" s="560"/>
      <c r="D28" s="190" t="str">
        <f>"#"&amp;E28</f>
        <v>#4</v>
      </c>
      <c r="E28" s="190">
        <v>4</v>
      </c>
      <c r="F28" s="519">
        <v>1.6</v>
      </c>
      <c r="G28" s="343">
        <f t="shared" si="17"/>
        <v>0</v>
      </c>
      <c r="H28" s="48">
        <f t="shared" si="18"/>
        <v>0</v>
      </c>
      <c r="I28" s="53">
        <f t="shared" si="19"/>
        <v>0</v>
      </c>
      <c r="J28" s="58">
        <f t="shared" si="20"/>
        <v>0</v>
      </c>
      <c r="K28" s="63">
        <f t="shared" si="21"/>
        <v>0</v>
      </c>
      <c r="L28" s="68">
        <f t="shared" si="22"/>
        <v>0</v>
      </c>
      <c r="M28" s="326">
        <f t="shared" si="23"/>
        <v>0</v>
      </c>
      <c r="N28" s="368">
        <f t="shared" si="24"/>
        <v>0</v>
      </c>
      <c r="O28" s="331">
        <f t="shared" si="25"/>
        <v>0</v>
      </c>
      <c r="P28" s="146">
        <f t="shared" si="26"/>
        <v>0</v>
      </c>
      <c r="Q28" s="256">
        <f t="shared" si="37"/>
        <v>0</v>
      </c>
      <c r="R28" s="640"/>
      <c r="S28" s="190" t="s">
        <v>20</v>
      </c>
      <c r="T28" s="190" t="s">
        <v>131</v>
      </c>
      <c r="U28" s="190">
        <v>1</v>
      </c>
      <c r="V28" s="190">
        <v>0</v>
      </c>
      <c r="W28" s="630" t="s">
        <v>132</v>
      </c>
      <c r="X28" s="192">
        <v>49.18</v>
      </c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195">
        <f t="shared" si="32"/>
        <v>0</v>
      </c>
      <c r="AJ28" s="196" t="str">
        <f t="shared" si="38"/>
        <v>No</v>
      </c>
      <c r="AK28" s="226" t="str">
        <f t="shared" si="34"/>
        <v>No</v>
      </c>
      <c r="AN28" s="289">
        <f t="shared" si="40"/>
        <v>1</v>
      </c>
      <c r="AO28" s="290"/>
      <c r="AP28" s="291"/>
      <c r="AQ28" s="289">
        <v>1</v>
      </c>
      <c r="AR28" s="290"/>
      <c r="AS28" s="541">
        <v>5</v>
      </c>
      <c r="AT28" s="291">
        <v>100</v>
      </c>
      <c r="AU28" s="290">
        <f t="shared" si="35"/>
        <v>10</v>
      </c>
      <c r="AV28" s="291">
        <f t="shared" si="36"/>
        <v>3</v>
      </c>
      <c r="AW28" s="291">
        <f t="shared" si="15"/>
        <v>0</v>
      </c>
    </row>
    <row r="29" spans="2:49" s="27" customFormat="1" ht="65" customHeight="1">
      <c r="B29" s="560"/>
      <c r="D29" s="2" t="str">
        <f>"#"&amp;E29</f>
        <v>#7</v>
      </c>
      <c r="E29" s="2">
        <v>7</v>
      </c>
      <c r="F29" s="519">
        <v>0.8</v>
      </c>
      <c r="G29" s="343">
        <f t="shared" si="17"/>
        <v>0</v>
      </c>
      <c r="H29" s="48">
        <f t="shared" si="18"/>
        <v>0</v>
      </c>
      <c r="I29" s="53">
        <f t="shared" si="19"/>
        <v>0</v>
      </c>
      <c r="J29" s="58">
        <f t="shared" si="20"/>
        <v>0</v>
      </c>
      <c r="K29" s="63">
        <f t="shared" si="21"/>
        <v>0</v>
      </c>
      <c r="L29" s="68">
        <f t="shared" si="22"/>
        <v>0</v>
      </c>
      <c r="M29" s="326">
        <f t="shared" si="23"/>
        <v>0</v>
      </c>
      <c r="N29" s="368">
        <f t="shared" si="24"/>
        <v>0</v>
      </c>
      <c r="O29" s="331">
        <f t="shared" si="25"/>
        <v>0</v>
      </c>
      <c r="P29" s="146">
        <f t="shared" si="26"/>
        <v>0</v>
      </c>
      <c r="Q29" s="256">
        <f t="shared" si="37"/>
        <v>0</v>
      </c>
      <c r="R29" s="645"/>
      <c r="S29" s="2" t="s">
        <v>35</v>
      </c>
      <c r="T29" s="2" t="s">
        <v>134</v>
      </c>
      <c r="U29" s="2">
        <v>1</v>
      </c>
      <c r="V29" s="2">
        <v>0</v>
      </c>
      <c r="W29" s="631" t="s">
        <v>132</v>
      </c>
      <c r="X29" s="17">
        <v>45.08</v>
      </c>
      <c r="Y29" s="116"/>
      <c r="Z29" s="116"/>
      <c r="AA29" s="116"/>
      <c r="AB29" s="116"/>
      <c r="AC29" s="116"/>
      <c r="AD29" s="153"/>
      <c r="AE29" s="137"/>
      <c r="AF29" s="137"/>
      <c r="AG29" s="137"/>
      <c r="AH29" s="137"/>
      <c r="AI29" s="85">
        <f t="shared" si="32"/>
        <v>0</v>
      </c>
      <c r="AJ29" s="6" t="str">
        <f t="shared" si="38"/>
        <v>No</v>
      </c>
      <c r="AK29" s="227" t="str">
        <f t="shared" si="34"/>
        <v>No</v>
      </c>
      <c r="AL29" s="1"/>
      <c r="AM29" s="1"/>
      <c r="AN29" s="289">
        <f t="shared" si="40"/>
        <v>1</v>
      </c>
      <c r="AO29" s="290"/>
      <c r="AP29" s="288"/>
      <c r="AQ29" s="286">
        <v>1</v>
      </c>
      <c r="AR29" s="287"/>
      <c r="AS29" s="540">
        <v>5</v>
      </c>
      <c r="AT29" s="288">
        <v>100</v>
      </c>
      <c r="AU29" s="290">
        <f t="shared" si="35"/>
        <v>10</v>
      </c>
      <c r="AV29" s="291">
        <f t="shared" si="36"/>
        <v>3</v>
      </c>
      <c r="AW29" s="291">
        <f t="shared" si="15"/>
        <v>0</v>
      </c>
    </row>
    <row r="30" spans="2:49" s="1" customFormat="1" ht="65" customHeight="1">
      <c r="B30" s="562"/>
      <c r="D30" s="190" t="str">
        <f t="shared" ref="D30:D40" si="46">"#"&amp;E30</f>
        <v>#33</v>
      </c>
      <c r="E30" s="5">
        <v>33</v>
      </c>
      <c r="F30" s="519">
        <v>1</v>
      </c>
      <c r="G30" s="343">
        <f t="shared" si="17"/>
        <v>0</v>
      </c>
      <c r="H30" s="48">
        <f t="shared" si="18"/>
        <v>0</v>
      </c>
      <c r="I30" s="53">
        <f t="shared" si="19"/>
        <v>0</v>
      </c>
      <c r="J30" s="58">
        <f t="shared" si="20"/>
        <v>0</v>
      </c>
      <c r="K30" s="63">
        <f t="shared" si="21"/>
        <v>0</v>
      </c>
      <c r="L30" s="68">
        <f t="shared" si="22"/>
        <v>0</v>
      </c>
      <c r="M30" s="326">
        <f t="shared" si="23"/>
        <v>0</v>
      </c>
      <c r="N30" s="368">
        <f t="shared" si="24"/>
        <v>0</v>
      </c>
      <c r="O30" s="331">
        <f t="shared" si="25"/>
        <v>0</v>
      </c>
      <c r="P30" s="146">
        <f t="shared" si="26"/>
        <v>0</v>
      </c>
      <c r="Q30" s="256">
        <f t="shared" si="37"/>
        <v>0</v>
      </c>
      <c r="R30" s="644"/>
      <c r="S30" s="5" t="s">
        <v>35</v>
      </c>
      <c r="T30" s="5" t="s">
        <v>135</v>
      </c>
      <c r="U30" s="5">
        <v>1</v>
      </c>
      <c r="V30" s="5">
        <v>0</v>
      </c>
      <c r="W30" s="626" t="s">
        <v>132</v>
      </c>
      <c r="X30" s="18">
        <v>49.18</v>
      </c>
      <c r="Y30" s="117"/>
      <c r="Z30" s="117"/>
      <c r="AA30" s="117"/>
      <c r="AB30" s="117"/>
      <c r="AC30" s="117"/>
      <c r="AD30" s="177"/>
      <c r="AE30" s="148"/>
      <c r="AF30" s="148"/>
      <c r="AG30" s="148"/>
      <c r="AH30" s="148"/>
      <c r="AI30" s="195">
        <f t="shared" si="32"/>
        <v>0</v>
      </c>
      <c r="AJ30" s="7" t="str">
        <f t="shared" si="38"/>
        <v>No</v>
      </c>
      <c r="AK30" s="226" t="str">
        <f t="shared" si="34"/>
        <v>No</v>
      </c>
      <c r="AN30" s="289">
        <f t="shared" si="40"/>
        <v>1</v>
      </c>
      <c r="AO30" s="290"/>
      <c r="AP30" s="291"/>
      <c r="AQ30" s="289">
        <v>1</v>
      </c>
      <c r="AR30" s="290"/>
      <c r="AS30" s="541">
        <v>5</v>
      </c>
      <c r="AT30" s="291">
        <v>100</v>
      </c>
      <c r="AU30" s="290">
        <f t="shared" si="35"/>
        <v>10</v>
      </c>
      <c r="AV30" s="291">
        <f t="shared" si="36"/>
        <v>3</v>
      </c>
      <c r="AW30" s="291">
        <f t="shared" si="15"/>
        <v>0</v>
      </c>
    </row>
    <row r="31" spans="2:49" s="1" customFormat="1" ht="65" customHeight="1">
      <c r="B31" s="562"/>
      <c r="D31" s="2" t="str">
        <f t="shared" si="46"/>
        <v>#34</v>
      </c>
      <c r="E31" s="2">
        <v>34</v>
      </c>
      <c r="F31" s="519">
        <v>0.9</v>
      </c>
      <c r="G31" s="343">
        <f t="shared" si="17"/>
        <v>0</v>
      </c>
      <c r="H31" s="48">
        <f t="shared" si="18"/>
        <v>0</v>
      </c>
      <c r="I31" s="53">
        <f t="shared" si="19"/>
        <v>0</v>
      </c>
      <c r="J31" s="58">
        <f t="shared" si="20"/>
        <v>0</v>
      </c>
      <c r="K31" s="63">
        <f t="shared" si="21"/>
        <v>0</v>
      </c>
      <c r="L31" s="68">
        <f t="shared" si="22"/>
        <v>0</v>
      </c>
      <c r="M31" s="326">
        <f t="shared" si="23"/>
        <v>0</v>
      </c>
      <c r="N31" s="368">
        <f t="shared" si="24"/>
        <v>0</v>
      </c>
      <c r="O31" s="331">
        <f t="shared" si="25"/>
        <v>0</v>
      </c>
      <c r="P31" s="146">
        <f t="shared" si="26"/>
        <v>0</v>
      </c>
      <c r="Q31" s="256">
        <f t="shared" si="37"/>
        <v>0</v>
      </c>
      <c r="R31" s="645"/>
      <c r="S31" s="2" t="s">
        <v>35</v>
      </c>
      <c r="T31" s="2" t="s">
        <v>136</v>
      </c>
      <c r="U31" s="2">
        <v>1</v>
      </c>
      <c r="V31" s="2">
        <v>0</v>
      </c>
      <c r="W31" s="627" t="s">
        <v>132</v>
      </c>
      <c r="X31" s="17">
        <v>45.08</v>
      </c>
      <c r="Y31" s="116"/>
      <c r="Z31" s="116"/>
      <c r="AA31" s="116"/>
      <c r="AB31" s="116"/>
      <c r="AC31" s="116"/>
      <c r="AD31" s="153"/>
      <c r="AE31" s="137"/>
      <c r="AF31" s="137"/>
      <c r="AG31" s="137"/>
      <c r="AH31" s="137"/>
      <c r="AI31" s="85">
        <f t="shared" si="32"/>
        <v>0</v>
      </c>
      <c r="AJ31" s="6" t="str">
        <f t="shared" si="38"/>
        <v>No</v>
      </c>
      <c r="AK31" s="227" t="str">
        <f t="shared" si="34"/>
        <v>No</v>
      </c>
      <c r="AN31" s="289">
        <f t="shared" si="40"/>
        <v>1</v>
      </c>
      <c r="AO31" s="290"/>
      <c r="AP31" s="291"/>
      <c r="AQ31" s="289">
        <v>1</v>
      </c>
      <c r="AR31" s="290"/>
      <c r="AS31" s="541">
        <v>5</v>
      </c>
      <c r="AT31" s="291">
        <v>100</v>
      </c>
      <c r="AU31" s="290">
        <f t="shared" si="35"/>
        <v>10</v>
      </c>
      <c r="AV31" s="291">
        <f t="shared" si="36"/>
        <v>3</v>
      </c>
      <c r="AW31" s="291">
        <f t="shared" si="15"/>
        <v>0</v>
      </c>
    </row>
    <row r="32" spans="2:49" s="1" customFormat="1" ht="65" customHeight="1">
      <c r="B32" s="562"/>
      <c r="D32" s="190" t="str">
        <f t="shared" si="46"/>
        <v>#35</v>
      </c>
      <c r="E32" s="5">
        <v>35</v>
      </c>
      <c r="F32" s="519">
        <v>0.7</v>
      </c>
      <c r="G32" s="343">
        <f t="shared" si="17"/>
        <v>0</v>
      </c>
      <c r="H32" s="48">
        <f t="shared" si="18"/>
        <v>0</v>
      </c>
      <c r="I32" s="53">
        <f t="shared" si="19"/>
        <v>0</v>
      </c>
      <c r="J32" s="58">
        <f t="shared" si="20"/>
        <v>0</v>
      </c>
      <c r="K32" s="63">
        <f t="shared" si="21"/>
        <v>0</v>
      </c>
      <c r="L32" s="68">
        <f t="shared" si="22"/>
        <v>0</v>
      </c>
      <c r="M32" s="326">
        <f t="shared" si="23"/>
        <v>0</v>
      </c>
      <c r="N32" s="368">
        <f t="shared" si="24"/>
        <v>0</v>
      </c>
      <c r="O32" s="331">
        <f t="shared" si="25"/>
        <v>0</v>
      </c>
      <c r="P32" s="146">
        <f t="shared" si="26"/>
        <v>0</v>
      </c>
      <c r="Q32" s="256">
        <f t="shared" si="37"/>
        <v>0</v>
      </c>
      <c r="R32" s="644"/>
      <c r="S32" s="5" t="s">
        <v>35</v>
      </c>
      <c r="T32" s="5" t="s">
        <v>137</v>
      </c>
      <c r="U32" s="5">
        <v>1</v>
      </c>
      <c r="V32" s="5">
        <v>0</v>
      </c>
      <c r="W32" s="626" t="s">
        <v>132</v>
      </c>
      <c r="X32" s="18">
        <v>45.08</v>
      </c>
      <c r="Y32" s="117"/>
      <c r="Z32" s="117"/>
      <c r="AA32" s="117"/>
      <c r="AB32" s="117"/>
      <c r="AC32" s="117"/>
      <c r="AD32" s="177"/>
      <c r="AE32" s="148"/>
      <c r="AF32" s="148"/>
      <c r="AG32" s="148"/>
      <c r="AH32" s="148"/>
      <c r="AI32" s="195">
        <f t="shared" si="32"/>
        <v>0</v>
      </c>
      <c r="AJ32" s="7" t="str">
        <f t="shared" si="38"/>
        <v>No</v>
      </c>
      <c r="AK32" s="226" t="str">
        <f t="shared" si="34"/>
        <v>No</v>
      </c>
      <c r="AN32" s="289">
        <f t="shared" si="40"/>
        <v>1</v>
      </c>
      <c r="AO32" s="290"/>
      <c r="AP32" s="291"/>
      <c r="AQ32" s="289">
        <v>1</v>
      </c>
      <c r="AR32" s="290"/>
      <c r="AS32" s="541">
        <v>5</v>
      </c>
      <c r="AT32" s="291">
        <v>100</v>
      </c>
      <c r="AU32" s="290">
        <f t="shared" si="35"/>
        <v>10</v>
      </c>
      <c r="AV32" s="291">
        <f t="shared" si="36"/>
        <v>3</v>
      </c>
      <c r="AW32" s="291">
        <f t="shared" si="15"/>
        <v>0</v>
      </c>
    </row>
    <row r="33" spans="2:50" s="1" customFormat="1" ht="65" customHeight="1">
      <c r="B33" s="562"/>
      <c r="D33" s="2" t="str">
        <f t="shared" si="46"/>
        <v>#36</v>
      </c>
      <c r="E33" s="2">
        <v>36</v>
      </c>
      <c r="F33" s="519">
        <v>1</v>
      </c>
      <c r="G33" s="343">
        <f t="shared" si="17"/>
        <v>0</v>
      </c>
      <c r="H33" s="48">
        <f t="shared" si="18"/>
        <v>0</v>
      </c>
      <c r="I33" s="53">
        <f t="shared" si="19"/>
        <v>0</v>
      </c>
      <c r="J33" s="58">
        <f t="shared" si="20"/>
        <v>0</v>
      </c>
      <c r="K33" s="63">
        <f t="shared" si="21"/>
        <v>0</v>
      </c>
      <c r="L33" s="68">
        <f t="shared" si="22"/>
        <v>0</v>
      </c>
      <c r="M33" s="326">
        <f t="shared" si="23"/>
        <v>0</v>
      </c>
      <c r="N33" s="368">
        <f t="shared" si="24"/>
        <v>0</v>
      </c>
      <c r="O33" s="331">
        <f t="shared" si="25"/>
        <v>0</v>
      </c>
      <c r="P33" s="146">
        <f t="shared" si="26"/>
        <v>0</v>
      </c>
      <c r="Q33" s="256">
        <f t="shared" si="37"/>
        <v>0</v>
      </c>
      <c r="R33" s="645"/>
      <c r="S33" s="2" t="s">
        <v>35</v>
      </c>
      <c r="T33" s="2" t="s">
        <v>138</v>
      </c>
      <c r="U33" s="2">
        <v>1</v>
      </c>
      <c r="V33" s="2">
        <v>0</v>
      </c>
      <c r="W33" s="627" t="s">
        <v>132</v>
      </c>
      <c r="X33" s="17">
        <v>45.08</v>
      </c>
      <c r="Y33" s="116"/>
      <c r="Z33" s="116"/>
      <c r="AA33" s="116"/>
      <c r="AB33" s="116"/>
      <c r="AC33" s="116"/>
      <c r="AD33" s="153"/>
      <c r="AE33" s="137"/>
      <c r="AF33" s="137"/>
      <c r="AG33" s="137"/>
      <c r="AH33" s="137"/>
      <c r="AI33" s="85">
        <f t="shared" si="32"/>
        <v>0</v>
      </c>
      <c r="AJ33" s="6" t="str">
        <f t="shared" si="38"/>
        <v>No</v>
      </c>
      <c r="AK33" s="227" t="str">
        <f t="shared" si="34"/>
        <v>No</v>
      </c>
      <c r="AN33" s="289">
        <f t="shared" si="40"/>
        <v>1</v>
      </c>
      <c r="AO33" s="290"/>
      <c r="AP33" s="291"/>
      <c r="AQ33" s="289">
        <v>1</v>
      </c>
      <c r="AR33" s="290"/>
      <c r="AS33" s="541">
        <v>5</v>
      </c>
      <c r="AT33" s="291">
        <v>100</v>
      </c>
      <c r="AU33" s="290">
        <f t="shared" si="35"/>
        <v>10</v>
      </c>
      <c r="AV33" s="291">
        <f t="shared" si="36"/>
        <v>3</v>
      </c>
      <c r="AW33" s="291">
        <f t="shared" si="15"/>
        <v>0</v>
      </c>
    </row>
    <row r="34" spans="2:50" s="1" customFormat="1" ht="65" customHeight="1">
      <c r="B34" s="562"/>
      <c r="D34" s="190" t="str">
        <f t="shared" si="46"/>
        <v>#37</v>
      </c>
      <c r="E34" s="5">
        <v>37</v>
      </c>
      <c r="F34" s="519">
        <v>0.5</v>
      </c>
      <c r="G34" s="343">
        <f t="shared" si="17"/>
        <v>0</v>
      </c>
      <c r="H34" s="48">
        <f t="shared" si="18"/>
        <v>0</v>
      </c>
      <c r="I34" s="53">
        <f t="shared" si="19"/>
        <v>0</v>
      </c>
      <c r="J34" s="58">
        <f t="shared" si="20"/>
        <v>0</v>
      </c>
      <c r="K34" s="63">
        <f t="shared" si="21"/>
        <v>0</v>
      </c>
      <c r="L34" s="68">
        <f t="shared" si="22"/>
        <v>0</v>
      </c>
      <c r="M34" s="326">
        <f t="shared" si="23"/>
        <v>0</v>
      </c>
      <c r="N34" s="368">
        <f t="shared" si="24"/>
        <v>0</v>
      </c>
      <c r="O34" s="331">
        <f t="shared" si="25"/>
        <v>0</v>
      </c>
      <c r="P34" s="146">
        <f t="shared" si="26"/>
        <v>0</v>
      </c>
      <c r="Q34" s="256">
        <f t="shared" si="37"/>
        <v>0</v>
      </c>
      <c r="R34" s="644"/>
      <c r="S34" s="5" t="s">
        <v>35</v>
      </c>
      <c r="T34" s="5" t="s">
        <v>139</v>
      </c>
      <c r="U34" s="5">
        <v>1</v>
      </c>
      <c r="V34" s="5">
        <v>0</v>
      </c>
      <c r="W34" s="626" t="s">
        <v>132</v>
      </c>
      <c r="X34" s="18">
        <v>40.98</v>
      </c>
      <c r="Y34" s="117"/>
      <c r="Z34" s="117"/>
      <c r="AA34" s="117"/>
      <c r="AB34" s="117"/>
      <c r="AC34" s="117"/>
      <c r="AD34" s="177"/>
      <c r="AE34" s="148"/>
      <c r="AF34" s="148"/>
      <c r="AG34" s="148"/>
      <c r="AH34" s="148"/>
      <c r="AI34" s="195">
        <f t="shared" si="32"/>
        <v>0</v>
      </c>
      <c r="AJ34" s="7" t="str">
        <f t="shared" si="38"/>
        <v>No</v>
      </c>
      <c r="AK34" s="226" t="str">
        <f t="shared" si="34"/>
        <v>No</v>
      </c>
      <c r="AN34" s="289">
        <f t="shared" si="40"/>
        <v>1</v>
      </c>
      <c r="AO34" s="290"/>
      <c r="AP34" s="291"/>
      <c r="AQ34" s="289">
        <v>1</v>
      </c>
      <c r="AR34" s="290"/>
      <c r="AS34" s="541">
        <v>5</v>
      </c>
      <c r="AT34" s="291">
        <v>100</v>
      </c>
      <c r="AU34" s="290">
        <f t="shared" si="35"/>
        <v>10</v>
      </c>
      <c r="AV34" s="291">
        <f t="shared" si="36"/>
        <v>3</v>
      </c>
      <c r="AW34" s="291">
        <f t="shared" si="15"/>
        <v>0</v>
      </c>
    </row>
    <row r="35" spans="2:50" s="1" customFormat="1" ht="65" customHeight="1">
      <c r="B35" s="562"/>
      <c r="D35" s="2" t="str">
        <f t="shared" si="46"/>
        <v>#38</v>
      </c>
      <c r="E35" s="2">
        <v>38</v>
      </c>
      <c r="F35" s="519">
        <v>4.0999999999999996</v>
      </c>
      <c r="G35" s="343">
        <f t="shared" si="17"/>
        <v>0</v>
      </c>
      <c r="H35" s="48">
        <f t="shared" si="18"/>
        <v>0</v>
      </c>
      <c r="I35" s="53">
        <f t="shared" si="19"/>
        <v>0</v>
      </c>
      <c r="J35" s="58">
        <f t="shared" si="20"/>
        <v>0</v>
      </c>
      <c r="K35" s="63">
        <f t="shared" si="21"/>
        <v>0</v>
      </c>
      <c r="L35" s="68">
        <f t="shared" si="22"/>
        <v>0</v>
      </c>
      <c r="M35" s="326">
        <f t="shared" si="23"/>
        <v>0</v>
      </c>
      <c r="N35" s="368">
        <f t="shared" si="24"/>
        <v>0</v>
      </c>
      <c r="O35" s="331">
        <f t="shared" si="25"/>
        <v>0</v>
      </c>
      <c r="P35" s="146">
        <f t="shared" si="26"/>
        <v>0</v>
      </c>
      <c r="Q35" s="256">
        <f t="shared" si="37"/>
        <v>0</v>
      </c>
      <c r="R35" s="645"/>
      <c r="S35" s="2" t="s">
        <v>35</v>
      </c>
      <c r="T35" s="247" t="s">
        <v>158</v>
      </c>
      <c r="U35" s="2">
        <v>5</v>
      </c>
      <c r="V35" s="2">
        <v>0</v>
      </c>
      <c r="W35" s="627" t="s">
        <v>132</v>
      </c>
      <c r="X35" s="17">
        <v>213.11</v>
      </c>
      <c r="Y35" s="116"/>
      <c r="Z35" s="116"/>
      <c r="AA35" s="116"/>
      <c r="AB35" s="116"/>
      <c r="AC35" s="116"/>
      <c r="AD35" s="153"/>
      <c r="AE35" s="137"/>
      <c r="AF35" s="137"/>
      <c r="AG35" s="137"/>
      <c r="AH35" s="137"/>
      <c r="AI35" s="85">
        <f t="shared" si="32"/>
        <v>0</v>
      </c>
      <c r="AJ35" s="6" t="str">
        <f t="shared" si="38"/>
        <v>No</v>
      </c>
      <c r="AK35" s="227" t="str">
        <f t="shared" si="34"/>
        <v>No</v>
      </c>
      <c r="AN35" s="289">
        <f t="shared" si="40"/>
        <v>5</v>
      </c>
      <c r="AO35" s="290"/>
      <c r="AP35" s="291"/>
      <c r="AQ35" s="289">
        <v>5</v>
      </c>
      <c r="AR35" s="290"/>
      <c r="AS35" s="541">
        <v>8</v>
      </c>
      <c r="AT35" s="291">
        <v>400</v>
      </c>
      <c r="AU35" s="290">
        <f t="shared" si="35"/>
        <v>40</v>
      </c>
      <c r="AV35" s="291">
        <f t="shared" si="36"/>
        <v>12</v>
      </c>
      <c r="AW35" s="291">
        <f t="shared" si="15"/>
        <v>0</v>
      </c>
    </row>
    <row r="36" spans="2:50" s="1" customFormat="1" ht="65" customHeight="1">
      <c r="B36" s="562"/>
      <c r="D36" s="190" t="str">
        <f t="shared" si="46"/>
        <v>#39</v>
      </c>
      <c r="E36" s="5">
        <v>39</v>
      </c>
      <c r="F36" s="519">
        <v>1.1000000000000001</v>
      </c>
      <c r="G36" s="343">
        <f t="shared" si="17"/>
        <v>0</v>
      </c>
      <c r="H36" s="48">
        <f t="shared" si="18"/>
        <v>0</v>
      </c>
      <c r="I36" s="53">
        <f t="shared" si="19"/>
        <v>0</v>
      </c>
      <c r="J36" s="58">
        <f t="shared" si="20"/>
        <v>0</v>
      </c>
      <c r="K36" s="63">
        <f t="shared" si="21"/>
        <v>0</v>
      </c>
      <c r="L36" s="68">
        <f t="shared" si="22"/>
        <v>0</v>
      </c>
      <c r="M36" s="326">
        <f t="shared" si="23"/>
        <v>0</v>
      </c>
      <c r="N36" s="368">
        <f t="shared" si="24"/>
        <v>0</v>
      </c>
      <c r="O36" s="331">
        <f t="shared" si="25"/>
        <v>0</v>
      </c>
      <c r="P36" s="146">
        <f t="shared" si="26"/>
        <v>0</v>
      </c>
      <c r="Q36" s="256">
        <f t="shared" si="37"/>
        <v>0</v>
      </c>
      <c r="R36" s="644"/>
      <c r="S36" s="5" t="s">
        <v>20</v>
      </c>
      <c r="T36" s="5" t="s">
        <v>140</v>
      </c>
      <c r="U36" s="5">
        <v>1</v>
      </c>
      <c r="V36" s="5">
        <v>0</v>
      </c>
      <c r="W36" s="626" t="s">
        <v>132</v>
      </c>
      <c r="X36" s="18">
        <v>49.18</v>
      </c>
      <c r="Y36" s="117"/>
      <c r="Z36" s="117"/>
      <c r="AA36" s="117"/>
      <c r="AB36" s="117"/>
      <c r="AC36" s="117"/>
      <c r="AD36" s="177"/>
      <c r="AE36" s="148"/>
      <c r="AF36" s="148"/>
      <c r="AG36" s="148"/>
      <c r="AH36" s="148"/>
      <c r="AI36" s="195">
        <f t="shared" si="32"/>
        <v>0</v>
      </c>
      <c r="AJ36" s="7" t="str">
        <f t="shared" si="38"/>
        <v>No</v>
      </c>
      <c r="AK36" s="234" t="str">
        <f t="shared" si="34"/>
        <v>No</v>
      </c>
      <c r="AN36" s="289">
        <f t="shared" si="40"/>
        <v>1</v>
      </c>
      <c r="AO36" s="290"/>
      <c r="AP36" s="291"/>
      <c r="AQ36" s="289">
        <v>1</v>
      </c>
      <c r="AR36" s="290"/>
      <c r="AS36" s="541">
        <v>5</v>
      </c>
      <c r="AT36" s="291">
        <v>100</v>
      </c>
      <c r="AU36" s="290">
        <f t="shared" si="35"/>
        <v>10</v>
      </c>
      <c r="AV36" s="291">
        <f t="shared" si="36"/>
        <v>3</v>
      </c>
      <c r="AW36" s="291">
        <f t="shared" si="15"/>
        <v>0</v>
      </c>
    </row>
    <row r="37" spans="2:50" s="1" customFormat="1" ht="65" customHeight="1">
      <c r="B37" s="562"/>
      <c r="D37" s="2" t="str">
        <f t="shared" si="46"/>
        <v>#40</v>
      </c>
      <c r="E37" s="2">
        <v>40</v>
      </c>
      <c r="F37" s="519">
        <v>2.4</v>
      </c>
      <c r="G37" s="343">
        <f t="shared" si="17"/>
        <v>0</v>
      </c>
      <c r="H37" s="48">
        <f t="shared" si="18"/>
        <v>0</v>
      </c>
      <c r="I37" s="53">
        <f t="shared" si="19"/>
        <v>0</v>
      </c>
      <c r="J37" s="58">
        <f t="shared" si="20"/>
        <v>0</v>
      </c>
      <c r="K37" s="63">
        <f t="shared" si="21"/>
        <v>0</v>
      </c>
      <c r="L37" s="68">
        <f t="shared" si="22"/>
        <v>0</v>
      </c>
      <c r="M37" s="326">
        <f t="shared" si="23"/>
        <v>0</v>
      </c>
      <c r="N37" s="368">
        <f t="shared" si="24"/>
        <v>0</v>
      </c>
      <c r="O37" s="331">
        <f t="shared" si="25"/>
        <v>0</v>
      </c>
      <c r="P37" s="146">
        <f t="shared" si="26"/>
        <v>0</v>
      </c>
      <c r="Q37" s="256">
        <f t="shared" si="37"/>
        <v>0</v>
      </c>
      <c r="R37" s="645"/>
      <c r="S37" s="2" t="s">
        <v>24</v>
      </c>
      <c r="T37" s="2" t="s">
        <v>141</v>
      </c>
      <c r="U37" s="2">
        <v>1</v>
      </c>
      <c r="V37" s="2">
        <v>0</v>
      </c>
      <c r="W37" s="627" t="s">
        <v>132</v>
      </c>
      <c r="X37" s="17">
        <v>65.569999999999993</v>
      </c>
      <c r="Y37" s="137"/>
      <c r="Z37" s="137"/>
      <c r="AA37" s="137"/>
      <c r="AB37" s="137"/>
      <c r="AC37" s="116"/>
      <c r="AD37" s="153"/>
      <c r="AE37" s="137"/>
      <c r="AF37" s="137"/>
      <c r="AG37" s="137"/>
      <c r="AH37" s="137"/>
      <c r="AI37" s="85">
        <f t="shared" si="32"/>
        <v>0</v>
      </c>
      <c r="AJ37" s="6" t="str">
        <f t="shared" si="38"/>
        <v>No</v>
      </c>
      <c r="AK37" s="227" t="str">
        <f t="shared" si="34"/>
        <v>No</v>
      </c>
      <c r="AN37" s="289">
        <f t="shared" si="40"/>
        <v>1</v>
      </c>
      <c r="AO37" s="290"/>
      <c r="AP37" s="291"/>
      <c r="AQ37" s="289">
        <v>1</v>
      </c>
      <c r="AR37" s="290"/>
      <c r="AS37" s="541">
        <v>5</v>
      </c>
      <c r="AT37" s="291">
        <v>100</v>
      </c>
      <c r="AU37" s="290">
        <f t="shared" si="35"/>
        <v>10</v>
      </c>
      <c r="AV37" s="291">
        <f t="shared" si="36"/>
        <v>3</v>
      </c>
      <c r="AW37" s="291">
        <f t="shared" si="15"/>
        <v>0</v>
      </c>
    </row>
    <row r="38" spans="2:50" s="1" customFormat="1" ht="65" customHeight="1">
      <c r="B38" s="562"/>
      <c r="D38" s="190" t="str">
        <f t="shared" si="46"/>
        <v>#41</v>
      </c>
      <c r="E38" s="5">
        <v>41</v>
      </c>
      <c r="F38" s="519">
        <v>2</v>
      </c>
      <c r="G38" s="343">
        <f t="shared" si="17"/>
        <v>0</v>
      </c>
      <c r="H38" s="48">
        <f t="shared" si="18"/>
        <v>0</v>
      </c>
      <c r="I38" s="53">
        <f t="shared" si="19"/>
        <v>0</v>
      </c>
      <c r="J38" s="58">
        <f t="shared" si="20"/>
        <v>0</v>
      </c>
      <c r="K38" s="63">
        <f t="shared" si="21"/>
        <v>0</v>
      </c>
      <c r="L38" s="68">
        <f t="shared" si="22"/>
        <v>0</v>
      </c>
      <c r="M38" s="326">
        <f t="shared" si="23"/>
        <v>0</v>
      </c>
      <c r="N38" s="368">
        <f t="shared" si="24"/>
        <v>0</v>
      </c>
      <c r="O38" s="331">
        <f t="shared" si="25"/>
        <v>0</v>
      </c>
      <c r="P38" s="146">
        <f t="shared" si="26"/>
        <v>0</v>
      </c>
      <c r="Q38" s="256">
        <f t="shared" si="37"/>
        <v>0</v>
      </c>
      <c r="R38" s="644"/>
      <c r="S38" s="5" t="s">
        <v>24</v>
      </c>
      <c r="T38" s="5" t="s">
        <v>142</v>
      </c>
      <c r="U38" s="5">
        <v>1</v>
      </c>
      <c r="V38" s="5">
        <v>0</v>
      </c>
      <c r="W38" s="626" t="s">
        <v>132</v>
      </c>
      <c r="X38" s="18">
        <v>73.77</v>
      </c>
      <c r="Y38" s="117"/>
      <c r="Z38" s="117"/>
      <c r="AA38" s="117"/>
      <c r="AB38" s="117"/>
      <c r="AC38" s="117"/>
      <c r="AD38" s="177"/>
      <c r="AE38" s="148"/>
      <c r="AF38" s="148"/>
      <c r="AG38" s="148"/>
      <c r="AH38" s="148"/>
      <c r="AI38" s="195">
        <f t="shared" si="32"/>
        <v>0</v>
      </c>
      <c r="AJ38" s="7" t="str">
        <f t="shared" si="38"/>
        <v>No</v>
      </c>
      <c r="AK38" s="234" t="str">
        <f t="shared" si="34"/>
        <v>No</v>
      </c>
      <c r="AN38" s="289">
        <f t="shared" si="40"/>
        <v>1</v>
      </c>
      <c r="AO38" s="290"/>
      <c r="AP38" s="291"/>
      <c r="AQ38" s="289">
        <v>1</v>
      </c>
      <c r="AR38" s="290"/>
      <c r="AS38" s="541">
        <v>5</v>
      </c>
      <c r="AT38" s="291">
        <v>100</v>
      </c>
      <c r="AU38" s="290">
        <f t="shared" si="35"/>
        <v>10</v>
      </c>
      <c r="AV38" s="291">
        <f t="shared" si="36"/>
        <v>3</v>
      </c>
      <c r="AW38" s="291">
        <f t="shared" si="15"/>
        <v>0</v>
      </c>
    </row>
    <row r="39" spans="2:50" s="1" customFormat="1" ht="65" customHeight="1">
      <c r="B39" s="562"/>
      <c r="D39" s="2" t="str">
        <f t="shared" si="46"/>
        <v>#42</v>
      </c>
      <c r="E39" s="2">
        <v>42</v>
      </c>
      <c r="F39" s="519">
        <v>5.5</v>
      </c>
      <c r="G39" s="343">
        <f t="shared" si="17"/>
        <v>0</v>
      </c>
      <c r="H39" s="48">
        <f t="shared" si="18"/>
        <v>0</v>
      </c>
      <c r="I39" s="53">
        <f t="shared" si="19"/>
        <v>0</v>
      </c>
      <c r="J39" s="58">
        <f t="shared" si="20"/>
        <v>0</v>
      </c>
      <c r="K39" s="63">
        <f t="shared" si="21"/>
        <v>0</v>
      </c>
      <c r="L39" s="68">
        <f t="shared" si="22"/>
        <v>0</v>
      </c>
      <c r="M39" s="326">
        <f t="shared" si="23"/>
        <v>0</v>
      </c>
      <c r="N39" s="368">
        <f t="shared" si="24"/>
        <v>0</v>
      </c>
      <c r="O39" s="331">
        <f t="shared" si="25"/>
        <v>0</v>
      </c>
      <c r="P39" s="146">
        <f t="shared" si="26"/>
        <v>0</v>
      </c>
      <c r="Q39" s="256">
        <f t="shared" si="37"/>
        <v>0</v>
      </c>
      <c r="R39" s="645"/>
      <c r="S39" s="2" t="s">
        <v>24</v>
      </c>
      <c r="T39" s="154" t="s">
        <v>157</v>
      </c>
      <c r="U39" s="2">
        <v>3</v>
      </c>
      <c r="V39" s="2">
        <v>0</v>
      </c>
      <c r="W39" s="627" t="s">
        <v>132</v>
      </c>
      <c r="X39" s="17">
        <v>180.33</v>
      </c>
      <c r="Y39" s="116"/>
      <c r="Z39" s="116"/>
      <c r="AA39" s="116"/>
      <c r="AB39" s="116"/>
      <c r="AC39" s="116"/>
      <c r="AD39" s="153"/>
      <c r="AE39" s="137"/>
      <c r="AF39" s="137"/>
      <c r="AG39" s="137"/>
      <c r="AH39" s="137"/>
      <c r="AI39" s="85">
        <f t="shared" si="32"/>
        <v>0</v>
      </c>
      <c r="AJ39" s="6" t="str">
        <f t="shared" si="38"/>
        <v>No</v>
      </c>
      <c r="AK39" s="227" t="str">
        <f t="shared" si="34"/>
        <v>No</v>
      </c>
      <c r="AN39" s="289">
        <f t="shared" si="40"/>
        <v>3</v>
      </c>
      <c r="AO39" s="290"/>
      <c r="AP39" s="291"/>
      <c r="AQ39" s="289">
        <v>3</v>
      </c>
      <c r="AR39" s="290"/>
      <c r="AS39" s="541">
        <v>8</v>
      </c>
      <c r="AT39" s="291">
        <v>300</v>
      </c>
      <c r="AU39" s="290">
        <f t="shared" si="35"/>
        <v>30</v>
      </c>
      <c r="AV39" s="291">
        <f t="shared" si="36"/>
        <v>9</v>
      </c>
      <c r="AW39" s="291">
        <f t="shared" si="15"/>
        <v>0</v>
      </c>
    </row>
    <row r="40" spans="2:50" s="1" customFormat="1" ht="65" customHeight="1">
      <c r="B40" s="562"/>
      <c r="D40" s="190" t="str">
        <f t="shared" si="46"/>
        <v>#43</v>
      </c>
      <c r="E40" s="5">
        <v>43</v>
      </c>
      <c r="F40" s="519">
        <v>5</v>
      </c>
      <c r="G40" s="343">
        <f t="shared" si="17"/>
        <v>0</v>
      </c>
      <c r="H40" s="48">
        <f t="shared" si="18"/>
        <v>0</v>
      </c>
      <c r="I40" s="53">
        <f t="shared" si="19"/>
        <v>0</v>
      </c>
      <c r="J40" s="58">
        <f t="shared" si="20"/>
        <v>0</v>
      </c>
      <c r="K40" s="63">
        <f t="shared" si="21"/>
        <v>0</v>
      </c>
      <c r="L40" s="68">
        <f t="shared" si="22"/>
        <v>0</v>
      </c>
      <c r="M40" s="326">
        <f t="shared" si="23"/>
        <v>0</v>
      </c>
      <c r="N40" s="368">
        <f t="shared" si="24"/>
        <v>0</v>
      </c>
      <c r="O40" s="331">
        <f t="shared" si="25"/>
        <v>0</v>
      </c>
      <c r="P40" s="146">
        <f t="shared" si="26"/>
        <v>0</v>
      </c>
      <c r="Q40" s="256">
        <f t="shared" si="37"/>
        <v>0</v>
      </c>
      <c r="R40" s="644"/>
      <c r="S40" s="5" t="s">
        <v>24</v>
      </c>
      <c r="T40" s="5" t="s">
        <v>143</v>
      </c>
      <c r="U40" s="5">
        <v>1</v>
      </c>
      <c r="V40" s="5">
        <v>15</v>
      </c>
      <c r="W40" s="626" t="s">
        <v>132</v>
      </c>
      <c r="X40" s="18">
        <v>139.34</v>
      </c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95">
        <f t="shared" si="32"/>
        <v>0</v>
      </c>
      <c r="AJ40" s="7" t="str">
        <f t="shared" si="38"/>
        <v>No</v>
      </c>
      <c r="AK40" s="234" t="str">
        <f t="shared" si="34"/>
        <v>No</v>
      </c>
      <c r="AN40" s="289">
        <f t="shared" si="40"/>
        <v>1</v>
      </c>
      <c r="AO40" s="290"/>
      <c r="AP40" s="291"/>
      <c r="AQ40" s="289">
        <v>1</v>
      </c>
      <c r="AR40" s="290"/>
      <c r="AS40" s="541">
        <v>5</v>
      </c>
      <c r="AT40" s="291">
        <v>150</v>
      </c>
      <c r="AU40" s="290">
        <f t="shared" si="35"/>
        <v>15</v>
      </c>
      <c r="AV40" s="291">
        <f t="shared" si="36"/>
        <v>4.5</v>
      </c>
      <c r="AW40" s="291">
        <f t="shared" si="15"/>
        <v>0</v>
      </c>
    </row>
    <row r="41" spans="2:50" s="1" customFormat="1" ht="65" customHeight="1" thickBot="1">
      <c r="B41" s="563"/>
      <c r="C41" s="313"/>
      <c r="D41" s="8" t="str">
        <f>"#"&amp;E41</f>
        <v>#54</v>
      </c>
      <c r="E41" s="8">
        <v>54</v>
      </c>
      <c r="F41" s="516">
        <v>1.5</v>
      </c>
      <c r="G41" s="345">
        <f t="shared" si="17"/>
        <v>0</v>
      </c>
      <c r="H41" s="127">
        <f t="shared" si="18"/>
        <v>0</v>
      </c>
      <c r="I41" s="128">
        <f t="shared" si="19"/>
        <v>0</v>
      </c>
      <c r="J41" s="129">
        <f t="shared" si="20"/>
        <v>0</v>
      </c>
      <c r="K41" s="130">
        <f t="shared" si="21"/>
        <v>0</v>
      </c>
      <c r="L41" s="131">
        <f t="shared" si="22"/>
        <v>0</v>
      </c>
      <c r="M41" s="327">
        <f t="shared" si="23"/>
        <v>0</v>
      </c>
      <c r="N41" s="367">
        <f t="shared" si="24"/>
        <v>0</v>
      </c>
      <c r="O41" s="322">
        <f t="shared" si="25"/>
        <v>0</v>
      </c>
      <c r="P41" s="147">
        <f t="shared" si="26"/>
        <v>0</v>
      </c>
      <c r="Q41" s="256">
        <f t="shared" si="37"/>
        <v>0</v>
      </c>
      <c r="R41" s="647"/>
      <c r="S41" s="8" t="s">
        <v>20</v>
      </c>
      <c r="T41" s="242" t="s">
        <v>144</v>
      </c>
      <c r="U41" s="8">
        <v>3</v>
      </c>
      <c r="V41" s="8">
        <v>0</v>
      </c>
      <c r="W41" s="632" t="s">
        <v>132</v>
      </c>
      <c r="X41" s="19">
        <v>172.13</v>
      </c>
      <c r="Y41" s="149"/>
      <c r="Z41" s="149"/>
      <c r="AA41" s="149"/>
      <c r="AB41" s="149"/>
      <c r="AC41" s="120"/>
      <c r="AD41" s="178"/>
      <c r="AE41" s="149"/>
      <c r="AF41" s="149"/>
      <c r="AG41" s="149"/>
      <c r="AH41" s="149"/>
      <c r="AI41" s="87">
        <f t="shared" si="32"/>
        <v>0</v>
      </c>
      <c r="AJ41" s="9" t="str">
        <f t="shared" si="38"/>
        <v>No</v>
      </c>
      <c r="AK41" s="235" t="str">
        <f t="shared" si="34"/>
        <v>No</v>
      </c>
      <c r="AN41" s="289">
        <f t="shared" si="40"/>
        <v>3</v>
      </c>
      <c r="AO41" s="290"/>
      <c r="AP41" s="291"/>
      <c r="AQ41" s="289">
        <v>3</v>
      </c>
      <c r="AR41" s="290"/>
      <c r="AS41" s="541">
        <v>8</v>
      </c>
      <c r="AT41" s="291">
        <v>200</v>
      </c>
      <c r="AU41" s="290">
        <f t="shared" si="35"/>
        <v>20</v>
      </c>
      <c r="AV41" s="291">
        <f t="shared" si="36"/>
        <v>6</v>
      </c>
      <c r="AW41" s="291">
        <f t="shared" si="15"/>
        <v>0</v>
      </c>
    </row>
    <row r="42" spans="2:50" s="27" customFormat="1" ht="25" customHeight="1" thickBot="1">
      <c r="B42" s="559"/>
      <c r="C42" s="28"/>
      <c r="D42" s="29"/>
      <c r="E42" s="29"/>
      <c r="F42" s="521"/>
      <c r="G42" s="358">
        <f t="shared" si="17"/>
        <v>0</v>
      </c>
      <c r="H42" s="127">
        <f t="shared" si="18"/>
        <v>0</v>
      </c>
      <c r="I42" s="128">
        <f t="shared" si="19"/>
        <v>0</v>
      </c>
      <c r="J42" s="129">
        <f t="shared" si="20"/>
        <v>0</v>
      </c>
      <c r="K42" s="130">
        <f t="shared" si="21"/>
        <v>0</v>
      </c>
      <c r="L42" s="131">
        <f t="shared" si="22"/>
        <v>0</v>
      </c>
      <c r="M42" s="327">
        <f t="shared" si="23"/>
        <v>0</v>
      </c>
      <c r="N42" s="367">
        <f t="shared" si="24"/>
        <v>0</v>
      </c>
      <c r="O42" s="322">
        <f t="shared" si="25"/>
        <v>0</v>
      </c>
      <c r="P42" s="147">
        <f t="shared" si="26"/>
        <v>0</v>
      </c>
      <c r="Q42" s="256">
        <f t="shared" si="37"/>
        <v>0</v>
      </c>
      <c r="R42" s="642"/>
      <c r="S42" s="29"/>
      <c r="T42" s="29"/>
      <c r="U42" s="29"/>
      <c r="V42" s="29"/>
      <c r="W42" s="629"/>
      <c r="X42" s="31" t="s">
        <v>324</v>
      </c>
      <c r="Y42" s="189"/>
      <c r="Z42" s="179"/>
      <c r="AA42" s="179"/>
      <c r="AB42" s="179"/>
      <c r="AC42" s="179"/>
      <c r="AD42" s="179"/>
      <c r="AE42" s="179"/>
      <c r="AF42" s="179"/>
      <c r="AG42" s="179"/>
      <c r="AH42" s="179"/>
      <c r="AI42" s="423"/>
      <c r="AJ42" s="94"/>
      <c r="AK42" s="100"/>
      <c r="AL42" s="1"/>
      <c r="AM42" s="1"/>
      <c r="AN42" s="289"/>
      <c r="AO42" s="290"/>
      <c r="AP42" s="288"/>
      <c r="AQ42" s="286"/>
      <c r="AR42" s="287"/>
      <c r="AS42" s="540"/>
      <c r="AT42" s="288"/>
      <c r="AU42" s="290">
        <f t="shared" si="35"/>
        <v>0</v>
      </c>
      <c r="AV42" s="291">
        <f t="shared" si="36"/>
        <v>0</v>
      </c>
      <c r="AW42" s="291">
        <f t="shared" si="15"/>
        <v>0</v>
      </c>
    </row>
    <row r="43" spans="2:50" s="1" customFormat="1" ht="65" customHeight="1">
      <c r="B43" s="562"/>
      <c r="D43" s="5" t="str">
        <f>"#"&amp;E43</f>
        <v>#52</v>
      </c>
      <c r="E43" s="5">
        <v>52</v>
      </c>
      <c r="F43" s="519">
        <v>8</v>
      </c>
      <c r="G43" s="343">
        <f t="shared" ref="G43:G74" si="47">SUM(Y43:AH43)*F43</f>
        <v>0</v>
      </c>
      <c r="H43" s="48">
        <f t="shared" ref="H43:H74" si="48">Y43*U43</f>
        <v>0</v>
      </c>
      <c r="I43" s="53">
        <f t="shared" ref="I43:I74" si="49">Z43*U43</f>
        <v>0</v>
      </c>
      <c r="J43" s="58">
        <f t="shared" ref="J43:J74" si="50">AA43*U43</f>
        <v>0</v>
      </c>
      <c r="K43" s="63">
        <f t="shared" ref="K43:K74" si="51">AB43*U43</f>
        <v>0</v>
      </c>
      <c r="L43" s="68">
        <f t="shared" ref="L43:L74" si="52">AC43*U43</f>
        <v>0</v>
      </c>
      <c r="M43" s="326">
        <f t="shared" ref="M43:M74" si="53">AD43*U43</f>
        <v>0</v>
      </c>
      <c r="N43" s="368">
        <f t="shared" ref="N43:N74" si="54">AE43*U43</f>
        <v>0</v>
      </c>
      <c r="O43" s="331">
        <f t="shared" ref="O43:O74" si="55">AF43*U43</f>
        <v>0</v>
      </c>
      <c r="P43" s="146">
        <f t="shared" ref="P43:P74" si="56">AG43*U43</f>
        <v>0</v>
      </c>
      <c r="Q43" s="256">
        <f t="shared" si="37"/>
        <v>0</v>
      </c>
      <c r="R43" s="644"/>
      <c r="S43" s="5" t="s">
        <v>22</v>
      </c>
      <c r="T43" s="5" t="s">
        <v>349</v>
      </c>
      <c r="U43" s="5">
        <v>1</v>
      </c>
      <c r="V43" s="5">
        <v>0</v>
      </c>
      <c r="W43" s="626" t="s">
        <v>133</v>
      </c>
      <c r="X43" s="18">
        <v>229.51</v>
      </c>
      <c r="Y43" s="117"/>
      <c r="Z43" s="117"/>
      <c r="AA43" s="117"/>
      <c r="AB43" s="117"/>
      <c r="AC43" s="117"/>
      <c r="AD43" s="177"/>
      <c r="AE43" s="148"/>
      <c r="AF43" s="148"/>
      <c r="AG43" s="148"/>
      <c r="AH43" s="184"/>
      <c r="AI43" s="422">
        <f t="shared" si="32"/>
        <v>0</v>
      </c>
      <c r="AJ43" s="7" t="str">
        <f>IF(B43="New","Yes","No")</f>
        <v>No</v>
      </c>
      <c r="AK43" s="234" t="str">
        <f>IF(SUM(Y43:AH43)&gt;0,"Yes","No")</f>
        <v>No</v>
      </c>
      <c r="AN43" s="289"/>
      <c r="AO43" s="290">
        <f>U43</f>
        <v>1</v>
      </c>
      <c r="AP43" s="291"/>
      <c r="AQ43" s="289">
        <v>1</v>
      </c>
      <c r="AR43" s="290"/>
      <c r="AS43" s="541">
        <v>10</v>
      </c>
      <c r="AT43" s="291">
        <v>300</v>
      </c>
      <c r="AU43" s="290">
        <f>AT43/10</f>
        <v>30</v>
      </c>
      <c r="AV43" s="291">
        <f>(3/100)*AT43</f>
        <v>9</v>
      </c>
      <c r="AW43" s="291">
        <f t="shared" si="15"/>
        <v>0</v>
      </c>
    </row>
    <row r="44" spans="2:50" s="1" customFormat="1" ht="65" customHeight="1">
      <c r="B44" s="560" t="s">
        <v>305</v>
      </c>
      <c r="D44" s="2" t="str">
        <f t="shared" ref="D44:D46" si="57">"#"&amp;E44</f>
        <v>#107</v>
      </c>
      <c r="E44" s="2">
        <v>107</v>
      </c>
      <c r="F44" s="519">
        <v>3.4</v>
      </c>
      <c r="G44" s="343">
        <f t="shared" si="47"/>
        <v>0</v>
      </c>
      <c r="H44" s="48">
        <f t="shared" si="48"/>
        <v>0</v>
      </c>
      <c r="I44" s="53">
        <f t="shared" si="49"/>
        <v>0</v>
      </c>
      <c r="J44" s="58">
        <f t="shared" si="50"/>
        <v>0</v>
      </c>
      <c r="K44" s="63">
        <f t="shared" si="51"/>
        <v>0</v>
      </c>
      <c r="L44" s="68">
        <f t="shared" si="52"/>
        <v>0</v>
      </c>
      <c r="M44" s="326">
        <f t="shared" si="53"/>
        <v>0</v>
      </c>
      <c r="N44" s="368">
        <f t="shared" si="54"/>
        <v>0</v>
      </c>
      <c r="O44" s="331">
        <f t="shared" si="55"/>
        <v>0</v>
      </c>
      <c r="P44" s="146">
        <f t="shared" si="56"/>
        <v>0</v>
      </c>
      <c r="Q44" s="256">
        <f t="shared" si="37"/>
        <v>0</v>
      </c>
      <c r="R44" s="645"/>
      <c r="S44" s="2" t="s">
        <v>24</v>
      </c>
      <c r="T44" s="2" t="s">
        <v>350</v>
      </c>
      <c r="U44" s="2">
        <v>1</v>
      </c>
      <c r="V44" s="2">
        <v>0</v>
      </c>
      <c r="W44" s="627" t="s">
        <v>133</v>
      </c>
      <c r="X44" s="17">
        <v>213.11</v>
      </c>
      <c r="Y44" s="116"/>
      <c r="Z44" s="116"/>
      <c r="AA44" s="116"/>
      <c r="AB44" s="116"/>
      <c r="AC44" s="116"/>
      <c r="AD44" s="153"/>
      <c r="AE44" s="137"/>
      <c r="AF44" s="137"/>
      <c r="AG44" s="137"/>
      <c r="AH44" s="183"/>
      <c r="AI44" s="85">
        <f t="shared" si="32"/>
        <v>0</v>
      </c>
      <c r="AJ44" s="6" t="str">
        <f>IF(B44="New","Yes","No")</f>
        <v>Yes</v>
      </c>
      <c r="AK44" s="227" t="str">
        <f t="shared" si="34"/>
        <v>No</v>
      </c>
      <c r="AN44" s="289">
        <f>U44</f>
        <v>1</v>
      </c>
      <c r="AO44" s="290"/>
      <c r="AP44" s="291"/>
      <c r="AQ44" s="289">
        <v>1</v>
      </c>
      <c r="AR44" s="290"/>
      <c r="AS44" s="541">
        <v>5</v>
      </c>
      <c r="AT44" s="291">
        <v>100</v>
      </c>
      <c r="AU44" s="290">
        <f t="shared" si="35"/>
        <v>10</v>
      </c>
      <c r="AV44" s="291">
        <f t="shared" si="36"/>
        <v>3</v>
      </c>
      <c r="AW44" s="291">
        <f t="shared" si="15"/>
        <v>0</v>
      </c>
    </row>
    <row r="45" spans="2:50" s="27" customFormat="1" ht="65" customHeight="1">
      <c r="B45" s="560" t="s">
        <v>305</v>
      </c>
      <c r="D45" s="190" t="str">
        <f t="shared" si="57"/>
        <v>#108</v>
      </c>
      <c r="E45" s="190">
        <v>108</v>
      </c>
      <c r="F45" s="519">
        <v>2.7</v>
      </c>
      <c r="G45" s="343">
        <f t="shared" si="47"/>
        <v>0</v>
      </c>
      <c r="H45" s="48">
        <f t="shared" si="48"/>
        <v>0</v>
      </c>
      <c r="I45" s="53">
        <f t="shared" si="49"/>
        <v>0</v>
      </c>
      <c r="J45" s="58">
        <f t="shared" si="50"/>
        <v>0</v>
      </c>
      <c r="K45" s="63">
        <f t="shared" si="51"/>
        <v>0</v>
      </c>
      <c r="L45" s="68">
        <f t="shared" si="52"/>
        <v>0</v>
      </c>
      <c r="M45" s="326">
        <f t="shared" si="53"/>
        <v>0</v>
      </c>
      <c r="N45" s="368">
        <f t="shared" si="54"/>
        <v>0</v>
      </c>
      <c r="O45" s="331">
        <f t="shared" si="55"/>
        <v>0</v>
      </c>
      <c r="P45" s="146">
        <f t="shared" si="56"/>
        <v>0</v>
      </c>
      <c r="Q45" s="256">
        <f t="shared" si="37"/>
        <v>0</v>
      </c>
      <c r="R45" s="640"/>
      <c r="S45" s="190" t="s">
        <v>24</v>
      </c>
      <c r="T45" s="190" t="s">
        <v>351</v>
      </c>
      <c r="U45" s="190">
        <v>1</v>
      </c>
      <c r="V45" s="190">
        <v>0</v>
      </c>
      <c r="W45" s="630" t="s">
        <v>133</v>
      </c>
      <c r="X45" s="192">
        <v>172.13</v>
      </c>
      <c r="Y45" s="193"/>
      <c r="Z45" s="193"/>
      <c r="AA45" s="193"/>
      <c r="AB45" s="193"/>
      <c r="AC45" s="193"/>
      <c r="AD45" s="409"/>
      <c r="AE45" s="228"/>
      <c r="AF45" s="228"/>
      <c r="AG45" s="228"/>
      <c r="AH45" s="408"/>
      <c r="AI45" s="195">
        <f t="shared" si="32"/>
        <v>0</v>
      </c>
      <c r="AJ45" s="196" t="str">
        <f>IF(B45="New","Yes","No")</f>
        <v>Yes</v>
      </c>
      <c r="AK45" s="226" t="str">
        <f t="shared" si="34"/>
        <v>No</v>
      </c>
      <c r="AL45" s="1"/>
      <c r="AM45" s="1"/>
      <c r="AN45" s="289">
        <f>U45</f>
        <v>1</v>
      </c>
      <c r="AO45" s="290"/>
      <c r="AP45" s="288"/>
      <c r="AQ45" s="286">
        <v>1</v>
      </c>
      <c r="AR45" s="287"/>
      <c r="AS45" s="540">
        <v>5</v>
      </c>
      <c r="AT45" s="288">
        <v>150</v>
      </c>
      <c r="AU45" s="290">
        <f t="shared" si="35"/>
        <v>15</v>
      </c>
      <c r="AV45" s="291">
        <f t="shared" si="36"/>
        <v>4.5</v>
      </c>
      <c r="AW45" s="291">
        <f t="shared" si="15"/>
        <v>0</v>
      </c>
    </row>
    <row r="46" spans="2:50" s="1" customFormat="1" ht="65" customHeight="1" thickBot="1">
      <c r="B46" s="558" t="s">
        <v>305</v>
      </c>
      <c r="C46" s="313"/>
      <c r="D46" s="8" t="str">
        <f t="shared" si="57"/>
        <v>#109</v>
      </c>
      <c r="E46" s="8">
        <v>109</v>
      </c>
      <c r="F46" s="516">
        <v>4.3</v>
      </c>
      <c r="G46" s="345">
        <f t="shared" si="47"/>
        <v>0</v>
      </c>
      <c r="H46" s="127">
        <f t="shared" si="48"/>
        <v>0</v>
      </c>
      <c r="I46" s="128">
        <f t="shared" si="49"/>
        <v>0</v>
      </c>
      <c r="J46" s="129">
        <f t="shared" si="50"/>
        <v>0</v>
      </c>
      <c r="K46" s="130">
        <f t="shared" si="51"/>
        <v>0</v>
      </c>
      <c r="L46" s="131">
        <f t="shared" si="52"/>
        <v>0</v>
      </c>
      <c r="M46" s="327">
        <f t="shared" si="53"/>
        <v>0</v>
      </c>
      <c r="N46" s="367">
        <f t="shared" si="54"/>
        <v>0</v>
      </c>
      <c r="O46" s="322">
        <f t="shared" si="55"/>
        <v>0</v>
      </c>
      <c r="P46" s="147">
        <f t="shared" si="56"/>
        <v>0</v>
      </c>
      <c r="Q46" s="256">
        <f t="shared" si="37"/>
        <v>0</v>
      </c>
      <c r="R46" s="647"/>
      <c r="S46" s="8" t="s">
        <v>24</v>
      </c>
      <c r="T46" s="8" t="s">
        <v>352</v>
      </c>
      <c r="U46" s="8">
        <v>1</v>
      </c>
      <c r="V46" s="8">
        <v>0</v>
      </c>
      <c r="W46" s="632" t="s">
        <v>133</v>
      </c>
      <c r="X46" s="19">
        <v>213.11</v>
      </c>
      <c r="Y46" s="120"/>
      <c r="Z46" s="120"/>
      <c r="AA46" s="120"/>
      <c r="AB46" s="120"/>
      <c r="AC46" s="120"/>
      <c r="AD46" s="178"/>
      <c r="AE46" s="149"/>
      <c r="AF46" s="149"/>
      <c r="AG46" s="149"/>
      <c r="AH46" s="185"/>
      <c r="AI46" s="87">
        <f t="shared" si="32"/>
        <v>0</v>
      </c>
      <c r="AJ46" s="9" t="str">
        <f>IF(B46="New","Yes","No")</f>
        <v>Yes</v>
      </c>
      <c r="AK46" s="235" t="str">
        <f t="shared" si="34"/>
        <v>No</v>
      </c>
      <c r="AN46" s="289">
        <f>U46</f>
        <v>1</v>
      </c>
      <c r="AO46" s="290"/>
      <c r="AP46" s="291"/>
      <c r="AQ46" s="289">
        <v>1</v>
      </c>
      <c r="AR46" s="290"/>
      <c r="AS46" s="541">
        <v>8</v>
      </c>
      <c r="AT46" s="291">
        <v>150</v>
      </c>
      <c r="AU46" s="290">
        <f t="shared" si="35"/>
        <v>15</v>
      </c>
      <c r="AV46" s="291">
        <f t="shared" si="36"/>
        <v>4.5</v>
      </c>
      <c r="AW46" s="291">
        <f t="shared" si="15"/>
        <v>0</v>
      </c>
    </row>
    <row r="47" spans="2:50" s="27" customFormat="1" ht="25" customHeight="1" thickBot="1">
      <c r="B47" s="557"/>
      <c r="C47" s="279"/>
      <c r="D47" s="152"/>
      <c r="E47" s="152"/>
      <c r="F47" s="517"/>
      <c r="G47" s="343">
        <f t="shared" si="47"/>
        <v>0</v>
      </c>
      <c r="H47" s="48">
        <f t="shared" si="48"/>
        <v>0</v>
      </c>
      <c r="I47" s="53">
        <f t="shared" si="49"/>
        <v>0</v>
      </c>
      <c r="J47" s="58">
        <f t="shared" si="50"/>
        <v>0</v>
      </c>
      <c r="K47" s="63">
        <f t="shared" si="51"/>
        <v>0</v>
      </c>
      <c r="L47" s="68">
        <f t="shared" si="52"/>
        <v>0</v>
      </c>
      <c r="M47" s="326">
        <f t="shared" si="53"/>
        <v>0</v>
      </c>
      <c r="N47" s="368">
        <f t="shared" si="54"/>
        <v>0</v>
      </c>
      <c r="O47" s="331">
        <f t="shared" si="55"/>
        <v>0</v>
      </c>
      <c r="P47" s="146">
        <f t="shared" si="56"/>
        <v>0</v>
      </c>
      <c r="Q47" s="256">
        <f t="shared" si="37"/>
        <v>0</v>
      </c>
      <c r="R47" s="640"/>
      <c r="S47" s="152"/>
      <c r="T47" s="152"/>
      <c r="U47" s="152"/>
      <c r="V47" s="152"/>
      <c r="W47" s="622"/>
      <c r="X47" s="261" t="s">
        <v>434</v>
      </c>
      <c r="Y47" s="283"/>
      <c r="Z47" s="262"/>
      <c r="AA47" s="262"/>
      <c r="AB47" s="262"/>
      <c r="AC47" s="262"/>
      <c r="AD47" s="262"/>
      <c r="AE47" s="262"/>
      <c r="AF47" s="262"/>
      <c r="AG47" s="262"/>
      <c r="AH47" s="262"/>
      <c r="AI47" s="423"/>
      <c r="AJ47" s="152"/>
      <c r="AK47" s="97"/>
      <c r="AL47" s="1"/>
      <c r="AM47" s="1"/>
      <c r="AN47" s="289"/>
      <c r="AO47" s="290"/>
      <c r="AP47" s="288"/>
      <c r="AQ47" s="286"/>
      <c r="AR47" s="287"/>
      <c r="AS47" s="540"/>
      <c r="AT47" s="288"/>
      <c r="AU47" s="290">
        <f>AT47/10</f>
        <v>0</v>
      </c>
      <c r="AV47" s="291">
        <f>(3/100)*AT47</f>
        <v>0</v>
      </c>
      <c r="AW47" s="291">
        <f t="shared" si="15"/>
        <v>0</v>
      </c>
    </row>
    <row r="48" spans="2:50" s="1" customFormat="1" ht="65" customHeight="1">
      <c r="B48" s="561" t="s">
        <v>305</v>
      </c>
      <c r="C48" s="549"/>
      <c r="D48" s="4" t="str">
        <f t="shared" ref="D48:D55" si="58">"#"&amp;E48</f>
        <v>#50</v>
      </c>
      <c r="E48" s="4">
        <v>50</v>
      </c>
      <c r="F48" s="518">
        <v>22.5</v>
      </c>
      <c r="G48" s="346">
        <f t="shared" si="47"/>
        <v>0</v>
      </c>
      <c r="H48" s="267">
        <f t="shared" si="48"/>
        <v>0</v>
      </c>
      <c r="I48" s="268">
        <f t="shared" si="49"/>
        <v>0</v>
      </c>
      <c r="J48" s="269">
        <f t="shared" si="50"/>
        <v>0</v>
      </c>
      <c r="K48" s="270">
        <f t="shared" si="51"/>
        <v>0</v>
      </c>
      <c r="L48" s="271">
        <f t="shared" si="52"/>
        <v>0</v>
      </c>
      <c r="M48" s="361">
        <f t="shared" si="53"/>
        <v>0</v>
      </c>
      <c r="N48" s="369">
        <f t="shared" si="54"/>
        <v>0</v>
      </c>
      <c r="O48" s="372">
        <f t="shared" si="55"/>
        <v>0</v>
      </c>
      <c r="P48" s="272">
        <f t="shared" si="56"/>
        <v>0</v>
      </c>
      <c r="Q48" s="273">
        <f t="shared" si="37"/>
        <v>0</v>
      </c>
      <c r="R48" s="648" t="s">
        <v>404</v>
      </c>
      <c r="S48" s="4" t="s">
        <v>22</v>
      </c>
      <c r="T48" s="4" t="s">
        <v>345</v>
      </c>
      <c r="U48" s="4">
        <v>4</v>
      </c>
      <c r="V48" s="4">
        <v>0</v>
      </c>
      <c r="W48" s="633" t="s">
        <v>133</v>
      </c>
      <c r="X48" s="16">
        <v>430</v>
      </c>
      <c r="Y48" s="115"/>
      <c r="Z48" s="115"/>
      <c r="AA48" s="115"/>
      <c r="AB48" s="115"/>
      <c r="AC48" s="115"/>
      <c r="AD48" s="115"/>
      <c r="AE48" s="115"/>
      <c r="AF48" s="115"/>
      <c r="AG48" s="115"/>
      <c r="AH48" s="182"/>
      <c r="AI48" s="422">
        <f t="shared" si="32"/>
        <v>0</v>
      </c>
      <c r="AJ48" s="353" t="str">
        <f t="shared" ref="AJ48:AJ62" si="59">IF(B48="New","Yes","No")</f>
        <v>Yes</v>
      </c>
      <c r="AK48" s="237" t="str">
        <f t="shared" ref="AK48:AK54" si="60">IF(SUM(Y48:AH48)&gt;0,"Yes","No")</f>
        <v>No</v>
      </c>
      <c r="AN48" s="289"/>
      <c r="AO48" s="290">
        <f>U48</f>
        <v>4</v>
      </c>
      <c r="AP48" s="291"/>
      <c r="AQ48" s="289">
        <v>1</v>
      </c>
      <c r="AR48" s="290"/>
      <c r="AS48" s="541">
        <v>5</v>
      </c>
      <c r="AT48" s="291">
        <v>200</v>
      </c>
      <c r="AU48" s="290">
        <f t="shared" ref="AU48:AU54" si="61">AT48/10</f>
        <v>20</v>
      </c>
      <c r="AV48" s="291">
        <f t="shared" ref="AV48:AV54" si="62">(3/100)*AT48</f>
        <v>6</v>
      </c>
      <c r="AW48" s="291">
        <f t="shared" si="15"/>
        <v>0</v>
      </c>
      <c r="AX48" s="354"/>
    </row>
    <row r="49" spans="2:50" s="1" customFormat="1" ht="65" customHeight="1">
      <c r="B49" s="560" t="s">
        <v>305</v>
      </c>
      <c r="C49" s="27"/>
      <c r="D49" s="2" t="str">
        <f t="shared" si="58"/>
        <v>#53</v>
      </c>
      <c r="E49" s="2">
        <v>53</v>
      </c>
      <c r="F49" s="519">
        <v>22.5</v>
      </c>
      <c r="G49" s="343">
        <f t="shared" si="47"/>
        <v>0</v>
      </c>
      <c r="H49" s="48">
        <f t="shared" si="48"/>
        <v>0</v>
      </c>
      <c r="I49" s="53">
        <f t="shared" si="49"/>
        <v>0</v>
      </c>
      <c r="J49" s="58">
        <f t="shared" si="50"/>
        <v>0</v>
      </c>
      <c r="K49" s="63">
        <f t="shared" si="51"/>
        <v>0</v>
      </c>
      <c r="L49" s="68">
        <f t="shared" si="52"/>
        <v>0</v>
      </c>
      <c r="M49" s="326">
        <f t="shared" si="53"/>
        <v>0</v>
      </c>
      <c r="N49" s="368">
        <f t="shared" si="54"/>
        <v>0</v>
      </c>
      <c r="O49" s="331">
        <f t="shared" si="55"/>
        <v>0</v>
      </c>
      <c r="P49" s="146">
        <f t="shared" si="56"/>
        <v>0</v>
      </c>
      <c r="Q49" s="256">
        <f t="shared" si="37"/>
        <v>0</v>
      </c>
      <c r="R49" s="645" t="s">
        <v>404</v>
      </c>
      <c r="S49" s="2" t="s">
        <v>4</v>
      </c>
      <c r="T49" s="2" t="s">
        <v>347</v>
      </c>
      <c r="U49" s="2">
        <v>4</v>
      </c>
      <c r="V49" s="2">
        <v>0</v>
      </c>
      <c r="W49" s="627" t="s">
        <v>133</v>
      </c>
      <c r="X49" s="17">
        <v>450</v>
      </c>
      <c r="Y49" s="116"/>
      <c r="Z49" s="116"/>
      <c r="AA49" s="116"/>
      <c r="AB49" s="116"/>
      <c r="AC49" s="116"/>
      <c r="AD49" s="153"/>
      <c r="AE49" s="137"/>
      <c r="AF49" s="137"/>
      <c r="AG49" s="137"/>
      <c r="AH49" s="183"/>
      <c r="AI49" s="85">
        <f t="shared" si="32"/>
        <v>0</v>
      </c>
      <c r="AJ49" s="6" t="str">
        <f t="shared" si="59"/>
        <v>Yes</v>
      </c>
      <c r="AK49" s="227" t="str">
        <f t="shared" si="60"/>
        <v>No</v>
      </c>
      <c r="AN49" s="289">
        <f>U49</f>
        <v>4</v>
      </c>
      <c r="AO49" s="290"/>
      <c r="AP49" s="291"/>
      <c r="AQ49" s="289">
        <v>1</v>
      </c>
      <c r="AR49" s="290"/>
      <c r="AS49" s="541">
        <v>5</v>
      </c>
      <c r="AT49" s="291">
        <v>100</v>
      </c>
      <c r="AU49" s="290">
        <f t="shared" si="61"/>
        <v>10</v>
      </c>
      <c r="AV49" s="291">
        <f t="shared" si="62"/>
        <v>3</v>
      </c>
      <c r="AW49" s="291">
        <f t="shared" si="15"/>
        <v>0</v>
      </c>
      <c r="AX49" s="354"/>
    </row>
    <row r="50" spans="2:50" s="1" customFormat="1" ht="65" customHeight="1">
      <c r="B50" s="560" t="s">
        <v>36</v>
      </c>
      <c r="C50" s="27"/>
      <c r="D50" s="5" t="str">
        <f t="shared" si="58"/>
        <v>#103</v>
      </c>
      <c r="E50" s="5">
        <v>103</v>
      </c>
      <c r="F50" s="519">
        <v>18</v>
      </c>
      <c r="G50" s="343">
        <f t="shared" si="47"/>
        <v>0</v>
      </c>
      <c r="H50" s="48">
        <f t="shared" si="48"/>
        <v>0</v>
      </c>
      <c r="I50" s="53">
        <f t="shared" si="49"/>
        <v>0</v>
      </c>
      <c r="J50" s="58">
        <f t="shared" si="50"/>
        <v>0</v>
      </c>
      <c r="K50" s="63">
        <f t="shared" si="51"/>
        <v>0</v>
      </c>
      <c r="L50" s="68">
        <f t="shared" si="52"/>
        <v>0</v>
      </c>
      <c r="M50" s="326">
        <f t="shared" si="53"/>
        <v>0</v>
      </c>
      <c r="N50" s="368">
        <f t="shared" si="54"/>
        <v>0</v>
      </c>
      <c r="O50" s="331">
        <f t="shared" si="55"/>
        <v>0</v>
      </c>
      <c r="P50" s="146">
        <f t="shared" si="56"/>
        <v>0</v>
      </c>
      <c r="Q50" s="256">
        <f t="shared" si="37"/>
        <v>0</v>
      </c>
      <c r="R50" s="644" t="s">
        <v>404</v>
      </c>
      <c r="S50" s="5" t="s">
        <v>22</v>
      </c>
      <c r="T50" s="5" t="s">
        <v>346</v>
      </c>
      <c r="U50" s="5">
        <v>4</v>
      </c>
      <c r="V50" s="5">
        <v>0</v>
      </c>
      <c r="W50" s="626" t="s">
        <v>133</v>
      </c>
      <c r="X50" s="18">
        <v>390</v>
      </c>
      <c r="Y50" s="117"/>
      <c r="Z50" s="117"/>
      <c r="AA50" s="117"/>
      <c r="AB50" s="117"/>
      <c r="AC50" s="117"/>
      <c r="AD50" s="117"/>
      <c r="AE50" s="117"/>
      <c r="AF50" s="117"/>
      <c r="AG50" s="117"/>
      <c r="AH50" s="184"/>
      <c r="AI50" s="195">
        <f t="shared" si="32"/>
        <v>0</v>
      </c>
      <c r="AJ50" s="7" t="str">
        <f t="shared" si="59"/>
        <v>Yes</v>
      </c>
      <c r="AK50" s="234" t="str">
        <f t="shared" si="60"/>
        <v>No</v>
      </c>
      <c r="AN50" s="289"/>
      <c r="AO50" s="290">
        <f t="shared" ref="AO50:AO56" si="63">U50</f>
        <v>4</v>
      </c>
      <c r="AP50" s="291"/>
      <c r="AQ50" s="289">
        <v>1</v>
      </c>
      <c r="AR50" s="290"/>
      <c r="AS50" s="541">
        <v>5</v>
      </c>
      <c r="AT50" s="291">
        <v>200</v>
      </c>
      <c r="AU50" s="290">
        <f t="shared" si="61"/>
        <v>20</v>
      </c>
      <c r="AV50" s="291">
        <f t="shared" si="62"/>
        <v>6</v>
      </c>
      <c r="AW50" s="291">
        <f t="shared" si="15"/>
        <v>0</v>
      </c>
      <c r="AX50" s="354"/>
    </row>
    <row r="51" spans="2:50" s="1" customFormat="1" ht="65" customHeight="1">
      <c r="B51" s="560"/>
      <c r="C51" s="27"/>
      <c r="D51" s="2" t="str">
        <f t="shared" si="58"/>
        <v>#51</v>
      </c>
      <c r="E51" s="2">
        <v>51</v>
      </c>
      <c r="F51" s="519">
        <v>15.5</v>
      </c>
      <c r="G51" s="343">
        <f t="shared" si="47"/>
        <v>0</v>
      </c>
      <c r="H51" s="48">
        <f t="shared" si="48"/>
        <v>0</v>
      </c>
      <c r="I51" s="53">
        <f t="shared" si="49"/>
        <v>0</v>
      </c>
      <c r="J51" s="58">
        <f t="shared" si="50"/>
        <v>0</v>
      </c>
      <c r="K51" s="63">
        <f t="shared" si="51"/>
        <v>0</v>
      </c>
      <c r="L51" s="68">
        <f t="shared" si="52"/>
        <v>0</v>
      </c>
      <c r="M51" s="326">
        <f t="shared" si="53"/>
        <v>0</v>
      </c>
      <c r="N51" s="368">
        <f t="shared" si="54"/>
        <v>0</v>
      </c>
      <c r="O51" s="331">
        <f t="shared" si="55"/>
        <v>0</v>
      </c>
      <c r="P51" s="146">
        <f t="shared" si="56"/>
        <v>0</v>
      </c>
      <c r="Q51" s="256">
        <f t="shared" ref="Q51:Q82" si="64">AH51*U51</f>
        <v>0</v>
      </c>
      <c r="R51" s="645"/>
      <c r="S51" s="2" t="s">
        <v>22</v>
      </c>
      <c r="T51" s="2" t="s">
        <v>345</v>
      </c>
      <c r="U51" s="2">
        <v>2</v>
      </c>
      <c r="V51" s="2">
        <v>10</v>
      </c>
      <c r="W51" s="627" t="s">
        <v>133</v>
      </c>
      <c r="X51" s="17">
        <v>295.08</v>
      </c>
      <c r="Y51" s="116"/>
      <c r="Z51" s="116"/>
      <c r="AA51" s="116"/>
      <c r="AB51" s="116"/>
      <c r="AC51" s="116"/>
      <c r="AD51" s="153"/>
      <c r="AE51" s="137"/>
      <c r="AF51" s="137"/>
      <c r="AG51" s="137"/>
      <c r="AH51" s="183"/>
      <c r="AI51" s="85">
        <f t="shared" si="32"/>
        <v>0</v>
      </c>
      <c r="AJ51" s="6" t="str">
        <f t="shared" si="59"/>
        <v>No</v>
      </c>
      <c r="AK51" s="227" t="str">
        <f t="shared" si="60"/>
        <v>No</v>
      </c>
      <c r="AN51" s="289"/>
      <c r="AO51" s="290">
        <f t="shared" si="63"/>
        <v>2</v>
      </c>
      <c r="AP51" s="291"/>
      <c r="AQ51" s="289">
        <v>1</v>
      </c>
      <c r="AR51" s="290"/>
      <c r="AS51" s="541">
        <v>20</v>
      </c>
      <c r="AT51" s="291">
        <v>300</v>
      </c>
      <c r="AU51" s="290">
        <f t="shared" si="61"/>
        <v>30</v>
      </c>
      <c r="AV51" s="291">
        <f t="shared" si="62"/>
        <v>9</v>
      </c>
      <c r="AW51" s="291">
        <f t="shared" si="15"/>
        <v>0</v>
      </c>
      <c r="AX51" s="354"/>
    </row>
    <row r="52" spans="2:50" s="1" customFormat="1" ht="65" customHeight="1">
      <c r="B52" s="560" t="s">
        <v>36</v>
      </c>
      <c r="C52" s="27"/>
      <c r="D52" s="5" t="str">
        <f t="shared" si="58"/>
        <v>#105</v>
      </c>
      <c r="E52" s="5">
        <v>105</v>
      </c>
      <c r="F52" s="519">
        <v>16.5</v>
      </c>
      <c r="G52" s="343">
        <f t="shared" si="47"/>
        <v>0</v>
      </c>
      <c r="H52" s="48">
        <f t="shared" si="48"/>
        <v>0</v>
      </c>
      <c r="I52" s="53">
        <f t="shared" si="49"/>
        <v>0</v>
      </c>
      <c r="J52" s="58">
        <f t="shared" si="50"/>
        <v>0</v>
      </c>
      <c r="K52" s="63">
        <f t="shared" si="51"/>
        <v>0</v>
      </c>
      <c r="L52" s="68">
        <f t="shared" si="52"/>
        <v>0</v>
      </c>
      <c r="M52" s="326">
        <f t="shared" si="53"/>
        <v>0</v>
      </c>
      <c r="N52" s="368">
        <f t="shared" si="54"/>
        <v>0</v>
      </c>
      <c r="O52" s="331">
        <f t="shared" si="55"/>
        <v>0</v>
      </c>
      <c r="P52" s="146">
        <f t="shared" si="56"/>
        <v>0</v>
      </c>
      <c r="Q52" s="256">
        <f t="shared" si="64"/>
        <v>0</v>
      </c>
      <c r="R52" s="644"/>
      <c r="S52" s="5" t="s">
        <v>4</v>
      </c>
      <c r="T52" s="5" t="s">
        <v>347</v>
      </c>
      <c r="U52" s="5">
        <v>2</v>
      </c>
      <c r="V52" s="5">
        <v>0</v>
      </c>
      <c r="W52" s="626" t="s">
        <v>133</v>
      </c>
      <c r="X52" s="18">
        <v>335</v>
      </c>
      <c r="Y52" s="117"/>
      <c r="Z52" s="117"/>
      <c r="AA52" s="117"/>
      <c r="AB52" s="117"/>
      <c r="AC52" s="117"/>
      <c r="AD52" s="177"/>
      <c r="AE52" s="148"/>
      <c r="AF52" s="148"/>
      <c r="AG52" s="148"/>
      <c r="AH52" s="184"/>
      <c r="AI52" s="195">
        <f t="shared" si="32"/>
        <v>0</v>
      </c>
      <c r="AJ52" s="7" t="str">
        <f t="shared" si="59"/>
        <v>Yes</v>
      </c>
      <c r="AK52" s="234" t="str">
        <f t="shared" si="60"/>
        <v>No</v>
      </c>
      <c r="AN52" s="289"/>
      <c r="AO52" s="290">
        <f t="shared" si="63"/>
        <v>2</v>
      </c>
      <c r="AP52" s="291"/>
      <c r="AQ52" s="289">
        <v>1</v>
      </c>
      <c r="AR52" s="290"/>
      <c r="AS52" s="541">
        <v>20</v>
      </c>
      <c r="AT52" s="291">
        <v>300</v>
      </c>
      <c r="AU52" s="290">
        <f t="shared" si="61"/>
        <v>30</v>
      </c>
      <c r="AV52" s="291">
        <f t="shared" si="62"/>
        <v>9</v>
      </c>
      <c r="AW52" s="291">
        <f t="shared" si="15"/>
        <v>0</v>
      </c>
      <c r="AX52" s="354"/>
    </row>
    <row r="53" spans="2:50" s="1" customFormat="1" ht="65" customHeight="1">
      <c r="B53" s="560" t="s">
        <v>36</v>
      </c>
      <c r="C53" s="27"/>
      <c r="D53" s="2" t="str">
        <f t="shared" si="58"/>
        <v>#106</v>
      </c>
      <c r="E53" s="2">
        <v>106</v>
      </c>
      <c r="F53" s="519">
        <v>11</v>
      </c>
      <c r="G53" s="343">
        <f t="shared" si="47"/>
        <v>0</v>
      </c>
      <c r="H53" s="48">
        <f t="shared" si="48"/>
        <v>0</v>
      </c>
      <c r="I53" s="53">
        <f t="shared" si="49"/>
        <v>0</v>
      </c>
      <c r="J53" s="58">
        <f t="shared" si="50"/>
        <v>0</v>
      </c>
      <c r="K53" s="63">
        <f t="shared" si="51"/>
        <v>0</v>
      </c>
      <c r="L53" s="68">
        <f t="shared" si="52"/>
        <v>0</v>
      </c>
      <c r="M53" s="326">
        <f t="shared" si="53"/>
        <v>0</v>
      </c>
      <c r="N53" s="368">
        <f t="shared" si="54"/>
        <v>0</v>
      </c>
      <c r="O53" s="331">
        <f t="shared" si="55"/>
        <v>0</v>
      </c>
      <c r="P53" s="146">
        <f t="shared" si="56"/>
        <v>0</v>
      </c>
      <c r="Q53" s="256">
        <f t="shared" si="64"/>
        <v>0</v>
      </c>
      <c r="R53" s="645"/>
      <c r="S53" s="2" t="s">
        <v>22</v>
      </c>
      <c r="T53" s="2" t="s">
        <v>346</v>
      </c>
      <c r="U53" s="2">
        <v>2</v>
      </c>
      <c r="V53" s="2">
        <v>0</v>
      </c>
      <c r="W53" s="627" t="s">
        <v>133</v>
      </c>
      <c r="X53" s="17">
        <v>270</v>
      </c>
      <c r="Y53" s="116"/>
      <c r="Z53" s="116"/>
      <c r="AA53" s="116"/>
      <c r="AB53" s="116"/>
      <c r="AC53" s="116"/>
      <c r="AD53" s="153"/>
      <c r="AE53" s="137"/>
      <c r="AF53" s="137"/>
      <c r="AG53" s="137"/>
      <c r="AH53" s="183"/>
      <c r="AI53" s="85">
        <f t="shared" si="32"/>
        <v>0</v>
      </c>
      <c r="AJ53" s="6" t="str">
        <f t="shared" si="59"/>
        <v>Yes</v>
      </c>
      <c r="AK53" s="227" t="str">
        <f t="shared" si="60"/>
        <v>No</v>
      </c>
      <c r="AN53" s="289"/>
      <c r="AO53" s="290">
        <f t="shared" si="63"/>
        <v>2</v>
      </c>
      <c r="AP53" s="291"/>
      <c r="AQ53" s="289">
        <v>1</v>
      </c>
      <c r="AR53" s="290"/>
      <c r="AS53" s="541">
        <v>20</v>
      </c>
      <c r="AT53" s="291">
        <v>300</v>
      </c>
      <c r="AU53" s="290">
        <f t="shared" si="61"/>
        <v>30</v>
      </c>
      <c r="AV53" s="291">
        <f t="shared" si="62"/>
        <v>9</v>
      </c>
      <c r="AW53" s="291">
        <f t="shared" si="15"/>
        <v>0</v>
      </c>
      <c r="AX53" s="354"/>
    </row>
    <row r="54" spans="2:50" s="1" customFormat="1" ht="65" customHeight="1">
      <c r="B54" s="560" t="s">
        <v>36</v>
      </c>
      <c r="C54" s="27"/>
      <c r="D54" s="5" t="str">
        <f t="shared" si="58"/>
        <v>#104</v>
      </c>
      <c r="E54" s="5">
        <v>104</v>
      </c>
      <c r="F54" s="519">
        <v>35</v>
      </c>
      <c r="G54" s="343">
        <f t="shared" si="47"/>
        <v>0</v>
      </c>
      <c r="H54" s="48">
        <f t="shared" si="48"/>
        <v>0</v>
      </c>
      <c r="I54" s="53">
        <f t="shared" si="49"/>
        <v>0</v>
      </c>
      <c r="J54" s="58">
        <f t="shared" si="50"/>
        <v>0</v>
      </c>
      <c r="K54" s="63">
        <f t="shared" si="51"/>
        <v>0</v>
      </c>
      <c r="L54" s="68">
        <f t="shared" si="52"/>
        <v>0</v>
      </c>
      <c r="M54" s="326">
        <f t="shared" si="53"/>
        <v>0</v>
      </c>
      <c r="N54" s="368">
        <f t="shared" si="54"/>
        <v>0</v>
      </c>
      <c r="O54" s="331">
        <f t="shared" si="55"/>
        <v>0</v>
      </c>
      <c r="P54" s="146">
        <f t="shared" si="56"/>
        <v>0</v>
      </c>
      <c r="Q54" s="256">
        <f t="shared" si="64"/>
        <v>0</v>
      </c>
      <c r="R54" s="644"/>
      <c r="S54" s="5" t="s">
        <v>24</v>
      </c>
      <c r="T54" s="5" t="s">
        <v>327</v>
      </c>
      <c r="U54" s="5">
        <v>10</v>
      </c>
      <c r="V54" s="5">
        <v>0</v>
      </c>
      <c r="W54" s="626" t="s">
        <v>133</v>
      </c>
      <c r="X54" s="18">
        <v>530</v>
      </c>
      <c r="Y54" s="117"/>
      <c r="Z54" s="117"/>
      <c r="AA54" s="117"/>
      <c r="AB54" s="117"/>
      <c r="AC54" s="117"/>
      <c r="AD54" s="177"/>
      <c r="AE54" s="148"/>
      <c r="AF54" s="148"/>
      <c r="AG54" s="148"/>
      <c r="AH54" s="184"/>
      <c r="AI54" s="195">
        <f t="shared" si="32"/>
        <v>0</v>
      </c>
      <c r="AJ54" s="7" t="str">
        <f t="shared" si="59"/>
        <v>Yes</v>
      </c>
      <c r="AK54" s="234" t="str">
        <f t="shared" si="60"/>
        <v>No</v>
      </c>
      <c r="AN54" s="289"/>
      <c r="AO54" s="290">
        <f t="shared" si="63"/>
        <v>10</v>
      </c>
      <c r="AP54" s="291"/>
      <c r="AQ54" s="289">
        <v>1</v>
      </c>
      <c r="AR54" s="290"/>
      <c r="AS54" s="541">
        <v>20</v>
      </c>
      <c r="AT54" s="291">
        <v>300</v>
      </c>
      <c r="AU54" s="290">
        <f t="shared" si="61"/>
        <v>30</v>
      </c>
      <c r="AV54" s="291">
        <f t="shared" si="62"/>
        <v>9</v>
      </c>
      <c r="AW54" s="291">
        <f t="shared" si="15"/>
        <v>0</v>
      </c>
    </row>
    <row r="55" spans="2:50" s="27" customFormat="1" ht="65" customHeight="1">
      <c r="B55" s="560" t="s">
        <v>36</v>
      </c>
      <c r="D55" s="2" t="str">
        <f t="shared" si="58"/>
        <v>#74</v>
      </c>
      <c r="E55" s="2">
        <v>74</v>
      </c>
      <c r="F55" s="519">
        <v>6.8</v>
      </c>
      <c r="G55" s="343">
        <f t="shared" si="47"/>
        <v>0</v>
      </c>
      <c r="H55" s="48">
        <f t="shared" si="48"/>
        <v>0</v>
      </c>
      <c r="I55" s="53">
        <f t="shared" si="49"/>
        <v>0</v>
      </c>
      <c r="J55" s="58">
        <f t="shared" si="50"/>
        <v>0</v>
      </c>
      <c r="K55" s="63">
        <f t="shared" si="51"/>
        <v>0</v>
      </c>
      <c r="L55" s="68">
        <f t="shared" si="52"/>
        <v>0</v>
      </c>
      <c r="M55" s="326">
        <f t="shared" si="53"/>
        <v>0</v>
      </c>
      <c r="N55" s="368">
        <f t="shared" si="54"/>
        <v>0</v>
      </c>
      <c r="O55" s="331">
        <f t="shared" si="55"/>
        <v>0</v>
      </c>
      <c r="P55" s="146">
        <f t="shared" si="56"/>
        <v>0</v>
      </c>
      <c r="Q55" s="256">
        <f t="shared" si="64"/>
        <v>0</v>
      </c>
      <c r="R55" s="645"/>
      <c r="S55" s="2" t="s">
        <v>22</v>
      </c>
      <c r="T55" s="154" t="s">
        <v>348</v>
      </c>
      <c r="U55" s="2">
        <v>1</v>
      </c>
      <c r="V55" s="2">
        <v>0</v>
      </c>
      <c r="W55" s="627" t="s">
        <v>133</v>
      </c>
      <c r="X55" s="17">
        <v>195</v>
      </c>
      <c r="Y55" s="116"/>
      <c r="Z55" s="116"/>
      <c r="AA55" s="116"/>
      <c r="AB55" s="116"/>
      <c r="AC55" s="116"/>
      <c r="AD55" s="153"/>
      <c r="AE55" s="137"/>
      <c r="AF55" s="137"/>
      <c r="AG55" s="137"/>
      <c r="AH55" s="183"/>
      <c r="AI55" s="85">
        <f t="shared" si="32"/>
        <v>0</v>
      </c>
      <c r="AJ55" s="6" t="str">
        <f t="shared" si="59"/>
        <v>Yes</v>
      </c>
      <c r="AK55" s="227" t="str">
        <f t="shared" ref="AK55" si="65">IF(SUM(Y55:AH55)&gt;0,"Yes","No")</f>
        <v>No</v>
      </c>
      <c r="AL55" s="1"/>
      <c r="AM55" s="1"/>
      <c r="AN55" s="289"/>
      <c r="AO55" s="290">
        <f t="shared" si="63"/>
        <v>1</v>
      </c>
      <c r="AP55" s="288"/>
      <c r="AQ55" s="286">
        <v>1</v>
      </c>
      <c r="AR55" s="287"/>
      <c r="AS55" s="540">
        <v>30</v>
      </c>
      <c r="AT55" s="288">
        <v>500</v>
      </c>
      <c r="AU55" s="290">
        <f t="shared" ref="AU55" si="66">AT55/10</f>
        <v>50</v>
      </c>
      <c r="AV55" s="291">
        <f t="shared" ref="AV55" si="67">(3/100)*AT55</f>
        <v>15</v>
      </c>
      <c r="AW55" s="291">
        <f t="shared" si="15"/>
        <v>0</v>
      </c>
    </row>
    <row r="56" spans="2:50" s="27" customFormat="1" ht="65" customHeight="1">
      <c r="B56" s="560"/>
      <c r="D56" s="190" t="str">
        <f>"#"&amp;E56</f>
        <v>#78</v>
      </c>
      <c r="E56" s="190">
        <v>78</v>
      </c>
      <c r="F56" s="519">
        <v>11</v>
      </c>
      <c r="G56" s="343">
        <f t="shared" si="47"/>
        <v>0</v>
      </c>
      <c r="H56" s="48">
        <f t="shared" si="48"/>
        <v>0</v>
      </c>
      <c r="I56" s="53">
        <f t="shared" si="49"/>
        <v>0</v>
      </c>
      <c r="J56" s="58">
        <f t="shared" si="50"/>
        <v>0</v>
      </c>
      <c r="K56" s="63">
        <f t="shared" si="51"/>
        <v>0</v>
      </c>
      <c r="L56" s="68">
        <f t="shared" si="52"/>
        <v>0</v>
      </c>
      <c r="M56" s="326">
        <f t="shared" si="53"/>
        <v>0</v>
      </c>
      <c r="N56" s="368">
        <f t="shared" si="54"/>
        <v>0</v>
      </c>
      <c r="O56" s="331">
        <f t="shared" si="55"/>
        <v>0</v>
      </c>
      <c r="P56" s="146">
        <f t="shared" si="56"/>
        <v>0</v>
      </c>
      <c r="Q56" s="256">
        <f t="shared" si="64"/>
        <v>0</v>
      </c>
      <c r="R56" s="640"/>
      <c r="S56" s="190" t="s">
        <v>46</v>
      </c>
      <c r="T56" s="212" t="s">
        <v>264</v>
      </c>
      <c r="U56" s="190">
        <v>1</v>
      </c>
      <c r="V56" s="190">
        <v>0</v>
      </c>
      <c r="W56" s="630" t="s">
        <v>133</v>
      </c>
      <c r="X56" s="192">
        <v>450.82</v>
      </c>
      <c r="Y56" s="193"/>
      <c r="Z56" s="193"/>
      <c r="AA56" s="193"/>
      <c r="AB56" s="193"/>
      <c r="AC56" s="193"/>
      <c r="AD56" s="409"/>
      <c r="AE56" s="228"/>
      <c r="AF56" s="228"/>
      <c r="AG56" s="228"/>
      <c r="AH56" s="408"/>
      <c r="AI56" s="195">
        <f t="shared" si="32"/>
        <v>0</v>
      </c>
      <c r="AJ56" s="196" t="str">
        <f t="shared" si="59"/>
        <v>No</v>
      </c>
      <c r="AK56" s="226" t="str">
        <f t="shared" ref="AK56:AK62" si="68">IF(SUM(Y56:AH56)&gt;0,"Yes","No")</f>
        <v>No</v>
      </c>
      <c r="AL56" s="1"/>
      <c r="AM56" s="1"/>
      <c r="AN56" s="289"/>
      <c r="AO56" s="290">
        <f t="shared" si="63"/>
        <v>1</v>
      </c>
      <c r="AP56" s="288"/>
      <c r="AQ56" s="286">
        <v>1</v>
      </c>
      <c r="AR56" s="287"/>
      <c r="AS56" s="540">
        <v>30</v>
      </c>
      <c r="AT56" s="288">
        <v>500</v>
      </c>
      <c r="AU56" s="290">
        <f t="shared" ref="AU56:AU62" si="69">AT56/10</f>
        <v>50</v>
      </c>
      <c r="AV56" s="291">
        <f t="shared" ref="AV56:AV62" si="70">(3/100)*AT56</f>
        <v>15</v>
      </c>
      <c r="AW56" s="291">
        <f t="shared" si="15"/>
        <v>0</v>
      </c>
    </row>
    <row r="57" spans="2:50" s="1" customFormat="1" ht="65" customHeight="1" thickBot="1">
      <c r="B57" s="560"/>
      <c r="D57" s="2" t="str">
        <f>"#"&amp;E57</f>
        <v>#75</v>
      </c>
      <c r="E57" s="2">
        <v>75</v>
      </c>
      <c r="F57" s="519">
        <v>10</v>
      </c>
      <c r="G57" s="343">
        <f t="shared" si="47"/>
        <v>0</v>
      </c>
      <c r="H57" s="127">
        <f t="shared" si="48"/>
        <v>0</v>
      </c>
      <c r="I57" s="53">
        <f t="shared" si="49"/>
        <v>0</v>
      </c>
      <c r="J57" s="58">
        <f t="shared" si="50"/>
        <v>0</v>
      </c>
      <c r="K57" s="63">
        <f t="shared" si="51"/>
        <v>0</v>
      </c>
      <c r="L57" s="68">
        <f t="shared" si="52"/>
        <v>0</v>
      </c>
      <c r="M57" s="326">
        <f t="shared" si="53"/>
        <v>0</v>
      </c>
      <c r="N57" s="368">
        <f t="shared" si="54"/>
        <v>0</v>
      </c>
      <c r="O57" s="331">
        <f t="shared" si="55"/>
        <v>0</v>
      </c>
      <c r="P57" s="146">
        <f t="shared" si="56"/>
        <v>0</v>
      </c>
      <c r="Q57" s="256">
        <f t="shared" si="64"/>
        <v>0</v>
      </c>
      <c r="R57" s="645"/>
      <c r="S57" s="2" t="s">
        <v>124</v>
      </c>
      <c r="T57" s="154" t="s">
        <v>164</v>
      </c>
      <c r="U57" s="2">
        <v>3</v>
      </c>
      <c r="V57" s="2">
        <v>0</v>
      </c>
      <c r="W57" s="627" t="s">
        <v>133</v>
      </c>
      <c r="X57" s="17">
        <v>450.82</v>
      </c>
      <c r="Y57" s="116"/>
      <c r="Z57" s="116"/>
      <c r="AA57" s="116"/>
      <c r="AB57" s="116"/>
      <c r="AC57" s="116"/>
      <c r="AD57" s="153"/>
      <c r="AE57" s="137"/>
      <c r="AF57" s="137"/>
      <c r="AG57" s="137"/>
      <c r="AH57" s="183"/>
      <c r="AI57" s="85">
        <f t="shared" si="32"/>
        <v>0</v>
      </c>
      <c r="AJ57" s="6" t="str">
        <f t="shared" si="59"/>
        <v>No</v>
      </c>
      <c r="AK57" s="227" t="str">
        <f t="shared" si="68"/>
        <v>No</v>
      </c>
      <c r="AN57" s="289">
        <f t="shared" ref="AN57:AN62" si="71">U57</f>
        <v>3</v>
      </c>
      <c r="AO57" s="290"/>
      <c r="AP57" s="291"/>
      <c r="AQ57" s="289">
        <v>3</v>
      </c>
      <c r="AR57" s="290"/>
      <c r="AS57" s="541">
        <v>40</v>
      </c>
      <c r="AT57" s="291">
        <v>400</v>
      </c>
      <c r="AU57" s="290">
        <f t="shared" si="69"/>
        <v>40</v>
      </c>
      <c r="AV57" s="291">
        <f t="shared" si="70"/>
        <v>12</v>
      </c>
      <c r="AW57" s="291">
        <f t="shared" si="15"/>
        <v>0</v>
      </c>
    </row>
    <row r="58" spans="2:50" s="27" customFormat="1" ht="65" customHeight="1" thickBot="1">
      <c r="B58" s="560"/>
      <c r="D58" s="190" t="str">
        <f>"#"&amp;E58</f>
        <v>#76</v>
      </c>
      <c r="E58" s="190">
        <v>76</v>
      </c>
      <c r="F58" s="519">
        <v>7</v>
      </c>
      <c r="G58" s="343">
        <f t="shared" si="47"/>
        <v>0</v>
      </c>
      <c r="H58" s="127">
        <f t="shared" si="48"/>
        <v>0</v>
      </c>
      <c r="I58" s="53">
        <f t="shared" si="49"/>
        <v>0</v>
      </c>
      <c r="J58" s="58">
        <f t="shared" si="50"/>
        <v>0</v>
      </c>
      <c r="K58" s="63">
        <f t="shared" si="51"/>
        <v>0</v>
      </c>
      <c r="L58" s="68">
        <f t="shared" si="52"/>
        <v>0</v>
      </c>
      <c r="M58" s="326">
        <f t="shared" si="53"/>
        <v>0</v>
      </c>
      <c r="N58" s="368">
        <f t="shared" si="54"/>
        <v>0</v>
      </c>
      <c r="O58" s="331">
        <f t="shared" si="55"/>
        <v>0</v>
      </c>
      <c r="P58" s="146">
        <f t="shared" si="56"/>
        <v>0</v>
      </c>
      <c r="Q58" s="256">
        <f t="shared" si="64"/>
        <v>0</v>
      </c>
      <c r="R58" s="640"/>
      <c r="S58" s="190" t="s">
        <v>124</v>
      </c>
      <c r="T58" s="416" t="s">
        <v>163</v>
      </c>
      <c r="U58" s="190">
        <v>5</v>
      </c>
      <c r="V58" s="190">
        <v>0</v>
      </c>
      <c r="W58" s="630" t="s">
        <v>133</v>
      </c>
      <c r="X58" s="192">
        <v>540.98</v>
      </c>
      <c r="Y58" s="193"/>
      <c r="Z58" s="193"/>
      <c r="AA58" s="193"/>
      <c r="AB58" s="193"/>
      <c r="AC58" s="193"/>
      <c r="AD58" s="409"/>
      <c r="AE58" s="228"/>
      <c r="AF58" s="228"/>
      <c r="AG58" s="228"/>
      <c r="AH58" s="408"/>
      <c r="AI58" s="195">
        <f t="shared" si="32"/>
        <v>0</v>
      </c>
      <c r="AJ58" s="196" t="str">
        <f t="shared" si="59"/>
        <v>No</v>
      </c>
      <c r="AK58" s="226" t="str">
        <f t="shared" si="68"/>
        <v>No</v>
      </c>
      <c r="AL58" s="1"/>
      <c r="AM58" s="1"/>
      <c r="AN58" s="289">
        <f t="shared" si="71"/>
        <v>5</v>
      </c>
      <c r="AO58" s="290"/>
      <c r="AP58" s="288"/>
      <c r="AQ58" s="286">
        <v>5</v>
      </c>
      <c r="AR58" s="287"/>
      <c r="AS58" s="540">
        <v>50</v>
      </c>
      <c r="AT58" s="288">
        <v>500</v>
      </c>
      <c r="AU58" s="290">
        <f t="shared" si="69"/>
        <v>50</v>
      </c>
      <c r="AV58" s="291">
        <f t="shared" si="70"/>
        <v>15</v>
      </c>
      <c r="AW58" s="291">
        <f t="shared" si="15"/>
        <v>0</v>
      </c>
    </row>
    <row r="59" spans="2:50" s="1" customFormat="1" ht="65" customHeight="1" thickBot="1">
      <c r="B59" s="562"/>
      <c r="D59" s="2" t="str">
        <f t="shared" ref="D59:D62" si="72">"#"&amp;E59</f>
        <v>#21</v>
      </c>
      <c r="E59" s="2">
        <v>21</v>
      </c>
      <c r="F59" s="519">
        <v>1.1000000000000001</v>
      </c>
      <c r="G59" s="343">
        <f t="shared" si="47"/>
        <v>0</v>
      </c>
      <c r="H59" s="127">
        <f t="shared" si="48"/>
        <v>0</v>
      </c>
      <c r="I59" s="53">
        <f t="shared" si="49"/>
        <v>0</v>
      </c>
      <c r="J59" s="58">
        <f t="shared" si="50"/>
        <v>0</v>
      </c>
      <c r="K59" s="63">
        <f t="shared" si="51"/>
        <v>0</v>
      </c>
      <c r="L59" s="68">
        <f t="shared" si="52"/>
        <v>0</v>
      </c>
      <c r="M59" s="326">
        <f t="shared" si="53"/>
        <v>0</v>
      </c>
      <c r="N59" s="368">
        <f t="shared" si="54"/>
        <v>0</v>
      </c>
      <c r="O59" s="331">
        <f t="shared" si="55"/>
        <v>0</v>
      </c>
      <c r="P59" s="146">
        <f t="shared" si="56"/>
        <v>0</v>
      </c>
      <c r="Q59" s="256">
        <f t="shared" si="64"/>
        <v>0</v>
      </c>
      <c r="R59" s="645"/>
      <c r="S59" s="2" t="s">
        <v>35</v>
      </c>
      <c r="T59" s="2" t="s">
        <v>165</v>
      </c>
      <c r="U59" s="2">
        <v>1</v>
      </c>
      <c r="V59" s="2">
        <v>0</v>
      </c>
      <c r="W59" s="627" t="s">
        <v>133</v>
      </c>
      <c r="X59" s="17">
        <v>40.98</v>
      </c>
      <c r="Y59" s="116"/>
      <c r="Z59" s="116"/>
      <c r="AA59" s="116"/>
      <c r="AB59" s="116"/>
      <c r="AC59" s="116"/>
      <c r="AD59" s="153"/>
      <c r="AE59" s="137"/>
      <c r="AF59" s="137"/>
      <c r="AG59" s="137"/>
      <c r="AH59" s="183"/>
      <c r="AI59" s="85">
        <f t="shared" si="32"/>
        <v>0</v>
      </c>
      <c r="AJ59" s="6" t="str">
        <f t="shared" si="59"/>
        <v>No</v>
      </c>
      <c r="AK59" s="227" t="str">
        <f t="shared" si="68"/>
        <v>No</v>
      </c>
      <c r="AN59" s="289">
        <f t="shared" si="71"/>
        <v>1</v>
      </c>
      <c r="AO59" s="290"/>
      <c r="AP59" s="291"/>
      <c r="AQ59" s="289">
        <v>1</v>
      </c>
      <c r="AR59" s="290"/>
      <c r="AS59" s="541">
        <v>5</v>
      </c>
      <c r="AT59" s="291">
        <v>150</v>
      </c>
      <c r="AU59" s="290">
        <f t="shared" si="69"/>
        <v>15</v>
      </c>
      <c r="AV59" s="291">
        <f t="shared" si="70"/>
        <v>4.5</v>
      </c>
      <c r="AW59" s="291">
        <f t="shared" si="15"/>
        <v>0</v>
      </c>
    </row>
    <row r="60" spans="2:50" s="1" customFormat="1" ht="65" customHeight="1" thickBot="1">
      <c r="B60" s="562"/>
      <c r="D60" s="190" t="str">
        <f t="shared" si="72"/>
        <v>#22</v>
      </c>
      <c r="E60" s="190">
        <v>22</v>
      </c>
      <c r="F60" s="519">
        <v>1.55</v>
      </c>
      <c r="G60" s="343">
        <f t="shared" si="47"/>
        <v>0</v>
      </c>
      <c r="H60" s="127">
        <f t="shared" si="48"/>
        <v>0</v>
      </c>
      <c r="I60" s="53">
        <f t="shared" si="49"/>
        <v>0</v>
      </c>
      <c r="J60" s="58">
        <f t="shared" si="50"/>
        <v>0</v>
      </c>
      <c r="K60" s="63">
        <f t="shared" si="51"/>
        <v>0</v>
      </c>
      <c r="L60" s="68">
        <f t="shared" si="52"/>
        <v>0</v>
      </c>
      <c r="M60" s="326">
        <f t="shared" si="53"/>
        <v>0</v>
      </c>
      <c r="N60" s="368">
        <f t="shared" si="54"/>
        <v>0</v>
      </c>
      <c r="O60" s="331">
        <f t="shared" si="55"/>
        <v>0</v>
      </c>
      <c r="P60" s="146">
        <f t="shared" si="56"/>
        <v>0</v>
      </c>
      <c r="Q60" s="256">
        <f t="shared" si="64"/>
        <v>0</v>
      </c>
      <c r="R60" s="640"/>
      <c r="S60" s="190" t="s">
        <v>20</v>
      </c>
      <c r="T60" s="190" t="s">
        <v>166</v>
      </c>
      <c r="U60" s="190">
        <v>1</v>
      </c>
      <c r="V60" s="190">
        <v>0</v>
      </c>
      <c r="W60" s="630" t="s">
        <v>133</v>
      </c>
      <c r="X60" s="192">
        <v>49.18</v>
      </c>
      <c r="Y60" s="193"/>
      <c r="Z60" s="193"/>
      <c r="AA60" s="193"/>
      <c r="AB60" s="193"/>
      <c r="AC60" s="193"/>
      <c r="AD60" s="409"/>
      <c r="AE60" s="228"/>
      <c r="AF60" s="228"/>
      <c r="AG60" s="228"/>
      <c r="AH60" s="408"/>
      <c r="AI60" s="195">
        <f t="shared" si="32"/>
        <v>0</v>
      </c>
      <c r="AJ60" s="196" t="str">
        <f t="shared" si="59"/>
        <v>No</v>
      </c>
      <c r="AK60" s="226" t="str">
        <f t="shared" si="68"/>
        <v>No</v>
      </c>
      <c r="AN60" s="289">
        <f t="shared" si="71"/>
        <v>1</v>
      </c>
      <c r="AO60" s="290"/>
      <c r="AP60" s="291"/>
      <c r="AQ60" s="289">
        <v>1</v>
      </c>
      <c r="AR60" s="290"/>
      <c r="AS60" s="541">
        <v>5</v>
      </c>
      <c r="AT60" s="291">
        <v>150</v>
      </c>
      <c r="AU60" s="290">
        <f t="shared" si="69"/>
        <v>15</v>
      </c>
      <c r="AV60" s="291">
        <f t="shared" si="70"/>
        <v>4.5</v>
      </c>
      <c r="AW60" s="291">
        <f t="shared" si="15"/>
        <v>0</v>
      </c>
    </row>
    <row r="61" spans="2:50" s="1" customFormat="1" ht="65" customHeight="1" thickBot="1">
      <c r="B61" s="562"/>
      <c r="D61" s="2" t="str">
        <f t="shared" si="72"/>
        <v>#23</v>
      </c>
      <c r="E61" s="2">
        <v>23</v>
      </c>
      <c r="F61" s="519">
        <v>2.8</v>
      </c>
      <c r="G61" s="343">
        <f t="shared" si="47"/>
        <v>0</v>
      </c>
      <c r="H61" s="127">
        <f t="shared" si="48"/>
        <v>0</v>
      </c>
      <c r="I61" s="53">
        <f t="shared" si="49"/>
        <v>0</v>
      </c>
      <c r="J61" s="58">
        <f t="shared" si="50"/>
        <v>0</v>
      </c>
      <c r="K61" s="63">
        <f t="shared" si="51"/>
        <v>0</v>
      </c>
      <c r="L61" s="68">
        <f t="shared" si="52"/>
        <v>0</v>
      </c>
      <c r="M61" s="326">
        <f t="shared" si="53"/>
        <v>0</v>
      </c>
      <c r="N61" s="368">
        <f t="shared" si="54"/>
        <v>0</v>
      </c>
      <c r="O61" s="331">
        <f t="shared" si="55"/>
        <v>0</v>
      </c>
      <c r="P61" s="146">
        <f t="shared" si="56"/>
        <v>0</v>
      </c>
      <c r="Q61" s="256">
        <f t="shared" si="64"/>
        <v>0</v>
      </c>
      <c r="R61" s="645"/>
      <c r="S61" s="2" t="s">
        <v>24</v>
      </c>
      <c r="T61" s="2" t="s">
        <v>167</v>
      </c>
      <c r="U61" s="2">
        <v>1</v>
      </c>
      <c r="V61" s="2">
        <v>0</v>
      </c>
      <c r="W61" s="627" t="s">
        <v>133</v>
      </c>
      <c r="X61" s="17">
        <v>73.77</v>
      </c>
      <c r="Y61" s="116"/>
      <c r="Z61" s="116"/>
      <c r="AA61" s="116"/>
      <c r="AB61" s="116"/>
      <c r="AC61" s="116"/>
      <c r="AD61" s="153"/>
      <c r="AE61" s="137"/>
      <c r="AF61" s="137"/>
      <c r="AG61" s="137"/>
      <c r="AH61" s="183"/>
      <c r="AI61" s="85">
        <f t="shared" si="32"/>
        <v>0</v>
      </c>
      <c r="AJ61" s="6" t="str">
        <f t="shared" si="59"/>
        <v>No</v>
      </c>
      <c r="AK61" s="227" t="str">
        <f t="shared" si="68"/>
        <v>No</v>
      </c>
      <c r="AN61" s="289">
        <f t="shared" si="71"/>
        <v>1</v>
      </c>
      <c r="AO61" s="290"/>
      <c r="AP61" s="291"/>
      <c r="AQ61" s="289">
        <v>1</v>
      </c>
      <c r="AR61" s="290"/>
      <c r="AS61" s="541">
        <v>10</v>
      </c>
      <c r="AT61" s="291">
        <v>150</v>
      </c>
      <c r="AU61" s="290">
        <f t="shared" si="69"/>
        <v>15</v>
      </c>
      <c r="AV61" s="291">
        <f t="shared" si="70"/>
        <v>4.5</v>
      </c>
      <c r="AW61" s="291">
        <f t="shared" si="15"/>
        <v>0</v>
      </c>
    </row>
    <row r="62" spans="2:50" s="1" customFormat="1" ht="65" customHeight="1" thickBot="1">
      <c r="B62" s="563"/>
      <c r="C62" s="313"/>
      <c r="D62" s="197" t="str">
        <f t="shared" si="72"/>
        <v>#24</v>
      </c>
      <c r="E62" s="197">
        <v>24</v>
      </c>
      <c r="F62" s="516">
        <v>5.5</v>
      </c>
      <c r="G62" s="345">
        <f t="shared" si="47"/>
        <v>0</v>
      </c>
      <c r="H62" s="127">
        <f t="shared" si="48"/>
        <v>0</v>
      </c>
      <c r="I62" s="128">
        <f t="shared" si="49"/>
        <v>0</v>
      </c>
      <c r="J62" s="129">
        <f t="shared" si="50"/>
        <v>0</v>
      </c>
      <c r="K62" s="130">
        <f t="shared" si="51"/>
        <v>0</v>
      </c>
      <c r="L62" s="131">
        <f t="shared" si="52"/>
        <v>0</v>
      </c>
      <c r="M62" s="327">
        <f t="shared" si="53"/>
        <v>0</v>
      </c>
      <c r="N62" s="367">
        <f t="shared" si="54"/>
        <v>0</v>
      </c>
      <c r="O62" s="322">
        <f t="shared" si="55"/>
        <v>0</v>
      </c>
      <c r="P62" s="147">
        <f t="shared" si="56"/>
        <v>0</v>
      </c>
      <c r="Q62" s="250">
        <f t="shared" si="64"/>
        <v>0</v>
      </c>
      <c r="R62" s="642"/>
      <c r="S62" s="197" t="s">
        <v>121</v>
      </c>
      <c r="T62" s="214" t="s">
        <v>168</v>
      </c>
      <c r="U62" s="197">
        <v>3</v>
      </c>
      <c r="V62" s="197">
        <v>0</v>
      </c>
      <c r="W62" s="624" t="s">
        <v>133</v>
      </c>
      <c r="X62" s="206">
        <v>163.93</v>
      </c>
      <c r="Y62" s="199"/>
      <c r="Z62" s="199"/>
      <c r="AA62" s="199"/>
      <c r="AB62" s="199"/>
      <c r="AC62" s="199"/>
      <c r="AD62" s="207"/>
      <c r="AE62" s="208"/>
      <c r="AF62" s="208"/>
      <c r="AG62" s="208"/>
      <c r="AH62" s="418"/>
      <c r="AI62" s="201">
        <f t="shared" si="32"/>
        <v>0</v>
      </c>
      <c r="AJ62" s="202" t="str">
        <f t="shared" si="59"/>
        <v>No</v>
      </c>
      <c r="AK62" s="225" t="str">
        <f t="shared" si="68"/>
        <v>No</v>
      </c>
      <c r="AN62" s="289">
        <f t="shared" si="71"/>
        <v>3</v>
      </c>
      <c r="AO62" s="290"/>
      <c r="AP62" s="291"/>
      <c r="AQ62" s="289">
        <v>3</v>
      </c>
      <c r="AR62" s="290"/>
      <c r="AS62" s="541">
        <v>20</v>
      </c>
      <c r="AT62" s="291">
        <v>500</v>
      </c>
      <c r="AU62" s="290">
        <f t="shared" si="69"/>
        <v>50</v>
      </c>
      <c r="AV62" s="291">
        <f t="shared" si="70"/>
        <v>15</v>
      </c>
      <c r="AW62" s="291">
        <f t="shared" si="15"/>
        <v>0</v>
      </c>
    </row>
    <row r="63" spans="2:50" s="27" customFormat="1" ht="25" customHeight="1" thickBot="1">
      <c r="B63" s="557"/>
      <c r="C63" s="28"/>
      <c r="D63" s="29"/>
      <c r="E63" s="29"/>
      <c r="F63" s="517"/>
      <c r="G63" s="343">
        <f t="shared" si="47"/>
        <v>0</v>
      </c>
      <c r="H63" s="48">
        <f t="shared" si="48"/>
        <v>0</v>
      </c>
      <c r="I63" s="53">
        <f t="shared" si="49"/>
        <v>0</v>
      </c>
      <c r="J63" s="58">
        <f t="shared" si="50"/>
        <v>0</v>
      </c>
      <c r="K63" s="63">
        <f t="shared" si="51"/>
        <v>0</v>
      </c>
      <c r="L63" s="68">
        <f t="shared" si="52"/>
        <v>0</v>
      </c>
      <c r="M63" s="326">
        <f t="shared" si="53"/>
        <v>0</v>
      </c>
      <c r="N63" s="368">
        <f t="shared" si="54"/>
        <v>0</v>
      </c>
      <c r="O63" s="331">
        <f t="shared" si="55"/>
        <v>0</v>
      </c>
      <c r="P63" s="146">
        <f t="shared" si="56"/>
        <v>0</v>
      </c>
      <c r="Q63" s="256">
        <f t="shared" si="64"/>
        <v>0</v>
      </c>
      <c r="R63" s="640"/>
      <c r="S63" s="152"/>
      <c r="T63" s="152"/>
      <c r="U63" s="152"/>
      <c r="V63" s="152"/>
      <c r="W63" s="622"/>
      <c r="X63" s="261" t="s">
        <v>326</v>
      </c>
      <c r="Y63" s="283"/>
      <c r="Z63" s="262"/>
      <c r="AA63" s="262"/>
      <c r="AB63" s="262"/>
      <c r="AC63" s="262"/>
      <c r="AD63" s="262"/>
      <c r="AE63" s="262"/>
      <c r="AF63" s="262"/>
      <c r="AG63" s="262"/>
      <c r="AH63" s="262"/>
      <c r="AI63" s="423"/>
      <c r="AJ63" s="152"/>
      <c r="AK63" s="97"/>
      <c r="AL63" s="1"/>
      <c r="AM63" s="1"/>
      <c r="AN63" s="289"/>
      <c r="AO63" s="290"/>
      <c r="AP63" s="288"/>
      <c r="AQ63" s="286"/>
      <c r="AR63" s="287"/>
      <c r="AS63" s="540"/>
      <c r="AT63" s="288"/>
      <c r="AU63" s="290">
        <f t="shared" ref="AU63" si="73">AT63/10</f>
        <v>0</v>
      </c>
      <c r="AV63" s="291">
        <f t="shared" ref="AV63" si="74">(3/100)*AT63</f>
        <v>0</v>
      </c>
      <c r="AW63" s="291">
        <f t="shared" si="15"/>
        <v>0</v>
      </c>
    </row>
    <row r="64" spans="2:50" s="1" customFormat="1" ht="65" customHeight="1">
      <c r="B64" s="561"/>
      <c r="C64" s="550"/>
      <c r="D64" s="109" t="str">
        <f t="shared" ref="D64:D69" si="75">"#"&amp;E64</f>
        <v>#96</v>
      </c>
      <c r="E64" s="109">
        <v>96</v>
      </c>
      <c r="F64" s="518">
        <v>15</v>
      </c>
      <c r="G64" s="346">
        <f t="shared" si="47"/>
        <v>0</v>
      </c>
      <c r="H64" s="267">
        <f t="shared" si="48"/>
        <v>0</v>
      </c>
      <c r="I64" s="268">
        <f t="shared" si="49"/>
        <v>0</v>
      </c>
      <c r="J64" s="269">
        <f t="shared" si="50"/>
        <v>0</v>
      </c>
      <c r="K64" s="270">
        <f t="shared" si="51"/>
        <v>0</v>
      </c>
      <c r="L64" s="271">
        <f t="shared" si="52"/>
        <v>0</v>
      </c>
      <c r="M64" s="361">
        <f t="shared" si="53"/>
        <v>0</v>
      </c>
      <c r="N64" s="369">
        <f t="shared" si="54"/>
        <v>0</v>
      </c>
      <c r="O64" s="372">
        <f t="shared" si="55"/>
        <v>0</v>
      </c>
      <c r="P64" s="272">
        <f t="shared" si="56"/>
        <v>0</v>
      </c>
      <c r="Q64" s="273">
        <f t="shared" si="64"/>
        <v>0</v>
      </c>
      <c r="R64" s="643"/>
      <c r="S64" s="109" t="s">
        <v>22</v>
      </c>
      <c r="T64" s="211" t="s">
        <v>266</v>
      </c>
      <c r="U64" s="109">
        <v>1</v>
      </c>
      <c r="V64" s="109">
        <v>0</v>
      </c>
      <c r="W64" s="625" t="s">
        <v>133</v>
      </c>
      <c r="X64" s="111">
        <v>262.3</v>
      </c>
      <c r="Y64" s="119"/>
      <c r="Z64" s="119"/>
      <c r="AA64" s="119"/>
      <c r="AB64" s="119"/>
      <c r="AC64" s="119"/>
      <c r="AD64" s="275"/>
      <c r="AE64" s="276"/>
      <c r="AF64" s="276"/>
      <c r="AG64" s="276"/>
      <c r="AH64" s="277"/>
      <c r="AI64" s="113">
        <f t="shared" si="32"/>
        <v>0</v>
      </c>
      <c r="AJ64" s="278" t="str">
        <f t="shared" ref="AJ64:AJ69" si="76">IF(B64="New","Yes","No")</f>
        <v>No</v>
      </c>
      <c r="AK64" s="224" t="str">
        <f t="shared" ref="AK64:AK69" si="77">IF(SUM(Y64:AH64)&gt;0,"Yes","No")</f>
        <v>No</v>
      </c>
      <c r="AN64" s="289"/>
      <c r="AO64" s="290">
        <f>U64</f>
        <v>1</v>
      </c>
      <c r="AP64" s="291"/>
      <c r="AQ64" s="289">
        <v>1</v>
      </c>
      <c r="AR64" s="290"/>
      <c r="AS64" s="541">
        <v>20</v>
      </c>
      <c r="AT64" s="291">
        <v>700</v>
      </c>
      <c r="AU64" s="290">
        <f t="shared" ref="AU64:AU69" si="78">AT64/10</f>
        <v>70</v>
      </c>
      <c r="AV64" s="291">
        <f t="shared" ref="AV64:AV69" si="79">(3/100)*AT64</f>
        <v>21</v>
      </c>
      <c r="AW64" s="291">
        <f t="shared" si="15"/>
        <v>0</v>
      </c>
    </row>
    <row r="65" spans="2:49" s="1" customFormat="1" ht="65" customHeight="1">
      <c r="B65" s="562"/>
      <c r="D65" s="190" t="str">
        <f t="shared" si="75"/>
        <v>#16</v>
      </c>
      <c r="E65" s="190">
        <v>16</v>
      </c>
      <c r="F65" s="519">
        <v>10</v>
      </c>
      <c r="G65" s="343">
        <f t="shared" si="47"/>
        <v>0</v>
      </c>
      <c r="H65" s="48">
        <f t="shared" si="48"/>
        <v>0</v>
      </c>
      <c r="I65" s="53">
        <f t="shared" si="49"/>
        <v>0</v>
      </c>
      <c r="J65" s="58">
        <f t="shared" si="50"/>
        <v>0</v>
      </c>
      <c r="K65" s="63">
        <f t="shared" si="51"/>
        <v>0</v>
      </c>
      <c r="L65" s="68">
        <f t="shared" si="52"/>
        <v>0</v>
      </c>
      <c r="M65" s="326">
        <f t="shared" si="53"/>
        <v>0</v>
      </c>
      <c r="N65" s="368">
        <f t="shared" si="54"/>
        <v>0</v>
      </c>
      <c r="O65" s="331">
        <f t="shared" si="55"/>
        <v>0</v>
      </c>
      <c r="P65" s="146">
        <f t="shared" si="56"/>
        <v>0</v>
      </c>
      <c r="Q65" s="256">
        <f t="shared" si="64"/>
        <v>0</v>
      </c>
      <c r="R65" s="640"/>
      <c r="S65" s="190" t="s">
        <v>22</v>
      </c>
      <c r="T65" s="190" t="s">
        <v>155</v>
      </c>
      <c r="U65" s="190">
        <v>1</v>
      </c>
      <c r="V65" s="190">
        <v>12</v>
      </c>
      <c r="W65" s="630" t="s">
        <v>133</v>
      </c>
      <c r="X65" s="192">
        <v>196.72</v>
      </c>
      <c r="Y65" s="193"/>
      <c r="Z65" s="193"/>
      <c r="AA65" s="193"/>
      <c r="AB65" s="193"/>
      <c r="AC65" s="193"/>
      <c r="AD65" s="409"/>
      <c r="AE65" s="228"/>
      <c r="AF65" s="228"/>
      <c r="AG65" s="228"/>
      <c r="AH65" s="408"/>
      <c r="AI65" s="195">
        <f t="shared" si="32"/>
        <v>0</v>
      </c>
      <c r="AJ65" s="196" t="str">
        <f t="shared" si="76"/>
        <v>No</v>
      </c>
      <c r="AK65" s="226" t="str">
        <f t="shared" si="77"/>
        <v>No</v>
      </c>
      <c r="AN65" s="289"/>
      <c r="AO65" s="290">
        <f>U65</f>
        <v>1</v>
      </c>
      <c r="AP65" s="291"/>
      <c r="AQ65" s="289">
        <v>1</v>
      </c>
      <c r="AR65" s="290"/>
      <c r="AS65" s="541">
        <v>15</v>
      </c>
      <c r="AT65" s="291">
        <v>500</v>
      </c>
      <c r="AU65" s="290">
        <f t="shared" si="78"/>
        <v>50</v>
      </c>
      <c r="AV65" s="291">
        <f t="shared" si="79"/>
        <v>15</v>
      </c>
      <c r="AW65" s="291">
        <f t="shared" si="15"/>
        <v>0</v>
      </c>
    </row>
    <row r="66" spans="2:49" s="1" customFormat="1" ht="65" customHeight="1">
      <c r="B66" s="560" t="s">
        <v>305</v>
      </c>
      <c r="D66" s="2" t="str">
        <f t="shared" si="75"/>
        <v>#124</v>
      </c>
      <c r="E66" s="2">
        <v>124</v>
      </c>
      <c r="F66" s="519">
        <v>3</v>
      </c>
      <c r="G66" s="343">
        <f t="shared" ref="G66:G67" si="80">SUM(Y66:AH66)*F66</f>
        <v>0</v>
      </c>
      <c r="H66" s="48">
        <f t="shared" ref="H66:H67" si="81">Y66*U66</f>
        <v>0</v>
      </c>
      <c r="I66" s="53">
        <f t="shared" ref="I66:I67" si="82">Z66*U66</f>
        <v>0</v>
      </c>
      <c r="J66" s="58">
        <f t="shared" ref="J66:J67" si="83">AA66*U66</f>
        <v>0</v>
      </c>
      <c r="K66" s="63">
        <f t="shared" ref="K66:K67" si="84">AB66*U66</f>
        <v>0</v>
      </c>
      <c r="L66" s="68">
        <f t="shared" ref="L66:L67" si="85">AC66*U66</f>
        <v>0</v>
      </c>
      <c r="M66" s="326">
        <f t="shared" ref="M66:M67" si="86">AD66*U66</f>
        <v>0</v>
      </c>
      <c r="N66" s="368">
        <f t="shared" ref="N66:N67" si="87">AE66*U66</f>
        <v>0</v>
      </c>
      <c r="O66" s="331">
        <f t="shared" ref="O66:O67" si="88">AF66*U66</f>
        <v>0</v>
      </c>
      <c r="P66" s="146">
        <f t="shared" ref="P66:P67" si="89">AG66*U66</f>
        <v>0</v>
      </c>
      <c r="Q66" s="256">
        <f t="shared" ref="Q66:Q67" si="90">AH66*U66</f>
        <v>0</v>
      </c>
      <c r="R66" s="645"/>
      <c r="S66" s="2" t="s">
        <v>24</v>
      </c>
      <c r="T66" s="154" t="s">
        <v>383</v>
      </c>
      <c r="U66" s="2">
        <v>1</v>
      </c>
      <c r="V66" s="2">
        <v>0</v>
      </c>
      <c r="W66" s="627" t="s">
        <v>133</v>
      </c>
      <c r="X66" s="17">
        <v>120</v>
      </c>
      <c r="Y66" s="116"/>
      <c r="Z66" s="116"/>
      <c r="AA66" s="116"/>
      <c r="AB66" s="116"/>
      <c r="AC66" s="116"/>
      <c r="AD66" s="153"/>
      <c r="AE66" s="137"/>
      <c r="AF66" s="137"/>
      <c r="AG66" s="137"/>
      <c r="AH66" s="183"/>
      <c r="AI66" s="85">
        <f t="shared" ref="AI66:AI67" si="91">X66*Y66+X66*Z66+X66*AA66+X66*AB66++X66*AC66+X66*AD66+X66*AE66+X66*AF66+X66*AG66+X66*AH66</f>
        <v>0</v>
      </c>
      <c r="AJ66" s="6" t="str">
        <f t="shared" si="76"/>
        <v>Yes</v>
      </c>
      <c r="AK66" s="227" t="str">
        <f t="shared" si="77"/>
        <v>No</v>
      </c>
      <c r="AN66" s="289"/>
      <c r="AO66" s="290">
        <f>U66</f>
        <v>1</v>
      </c>
      <c r="AP66" s="291"/>
      <c r="AQ66" s="289">
        <v>1</v>
      </c>
      <c r="AR66" s="290"/>
      <c r="AS66" s="541">
        <v>20</v>
      </c>
      <c r="AT66" s="291">
        <v>300</v>
      </c>
      <c r="AU66" s="290">
        <f t="shared" si="78"/>
        <v>30</v>
      </c>
      <c r="AV66" s="291">
        <f t="shared" si="79"/>
        <v>9</v>
      </c>
      <c r="AW66" s="291">
        <f t="shared" si="15"/>
        <v>0</v>
      </c>
    </row>
    <row r="67" spans="2:49" s="1" customFormat="1" ht="65" customHeight="1">
      <c r="B67" s="560" t="s">
        <v>305</v>
      </c>
      <c r="D67" s="190" t="str">
        <f t="shared" si="75"/>
        <v>#125</v>
      </c>
      <c r="E67" s="190">
        <v>125</v>
      </c>
      <c r="F67" s="519">
        <v>2.5</v>
      </c>
      <c r="G67" s="343">
        <f t="shared" si="80"/>
        <v>0</v>
      </c>
      <c r="H67" s="48">
        <f t="shared" si="81"/>
        <v>0</v>
      </c>
      <c r="I67" s="53">
        <f t="shared" si="82"/>
        <v>0</v>
      </c>
      <c r="J67" s="58">
        <f t="shared" si="83"/>
        <v>0</v>
      </c>
      <c r="K67" s="63">
        <f t="shared" si="84"/>
        <v>0</v>
      </c>
      <c r="L67" s="68">
        <f t="shared" si="85"/>
        <v>0</v>
      </c>
      <c r="M67" s="326">
        <f t="shared" si="86"/>
        <v>0</v>
      </c>
      <c r="N67" s="368">
        <f t="shared" si="87"/>
        <v>0</v>
      </c>
      <c r="O67" s="331">
        <f t="shared" si="88"/>
        <v>0</v>
      </c>
      <c r="P67" s="146">
        <f t="shared" si="89"/>
        <v>0</v>
      </c>
      <c r="Q67" s="256">
        <f t="shared" si="90"/>
        <v>0</v>
      </c>
      <c r="R67" s="640"/>
      <c r="S67" s="190" t="s">
        <v>24</v>
      </c>
      <c r="T67" s="190" t="s">
        <v>384</v>
      </c>
      <c r="U67" s="190">
        <v>1</v>
      </c>
      <c r="V67" s="190">
        <v>0</v>
      </c>
      <c r="W67" s="630" t="s">
        <v>133</v>
      </c>
      <c r="X67" s="192">
        <v>100</v>
      </c>
      <c r="Y67" s="193"/>
      <c r="Z67" s="193"/>
      <c r="AA67" s="193"/>
      <c r="AB67" s="193"/>
      <c r="AC67" s="193"/>
      <c r="AD67" s="409"/>
      <c r="AE67" s="228"/>
      <c r="AF67" s="228"/>
      <c r="AG67" s="228"/>
      <c r="AH67" s="408"/>
      <c r="AI67" s="195">
        <f t="shared" si="91"/>
        <v>0</v>
      </c>
      <c r="AJ67" s="196" t="str">
        <f t="shared" si="76"/>
        <v>Yes</v>
      </c>
      <c r="AK67" s="226" t="str">
        <f t="shared" si="77"/>
        <v>No</v>
      </c>
      <c r="AN67" s="289"/>
      <c r="AO67" s="290">
        <f>U67</f>
        <v>1</v>
      </c>
      <c r="AP67" s="291"/>
      <c r="AQ67" s="289">
        <v>1</v>
      </c>
      <c r="AR67" s="290"/>
      <c r="AS67" s="541">
        <v>15</v>
      </c>
      <c r="AT67" s="291">
        <v>200</v>
      </c>
      <c r="AU67" s="290">
        <f t="shared" si="78"/>
        <v>20</v>
      </c>
      <c r="AV67" s="291">
        <f t="shared" si="79"/>
        <v>6</v>
      </c>
      <c r="AW67" s="291">
        <f t="shared" si="15"/>
        <v>0</v>
      </c>
    </row>
    <row r="68" spans="2:49" s="1" customFormat="1" ht="65" customHeight="1">
      <c r="B68" s="562"/>
      <c r="D68" s="2" t="str">
        <f t="shared" si="75"/>
        <v>#55</v>
      </c>
      <c r="E68" s="2">
        <v>55</v>
      </c>
      <c r="F68" s="519">
        <v>1.35</v>
      </c>
      <c r="G68" s="343">
        <f t="shared" si="47"/>
        <v>0</v>
      </c>
      <c r="H68" s="48">
        <f t="shared" si="48"/>
        <v>0</v>
      </c>
      <c r="I68" s="53">
        <f t="shared" si="49"/>
        <v>0</v>
      </c>
      <c r="J68" s="58">
        <f t="shared" si="50"/>
        <v>0</v>
      </c>
      <c r="K68" s="63">
        <f t="shared" si="51"/>
        <v>0</v>
      </c>
      <c r="L68" s="68">
        <f t="shared" si="52"/>
        <v>0</v>
      </c>
      <c r="M68" s="326">
        <f t="shared" si="53"/>
        <v>0</v>
      </c>
      <c r="N68" s="368">
        <f t="shared" si="54"/>
        <v>0</v>
      </c>
      <c r="O68" s="331">
        <f t="shared" si="55"/>
        <v>0</v>
      </c>
      <c r="P68" s="146">
        <f t="shared" si="56"/>
        <v>0</v>
      </c>
      <c r="Q68" s="256">
        <f t="shared" si="64"/>
        <v>0</v>
      </c>
      <c r="R68" s="645"/>
      <c r="S68" s="2" t="s">
        <v>20</v>
      </c>
      <c r="T68" s="2" t="s">
        <v>161</v>
      </c>
      <c r="U68" s="2">
        <v>1</v>
      </c>
      <c r="V68" s="2">
        <v>0</v>
      </c>
      <c r="W68" s="627" t="s">
        <v>133</v>
      </c>
      <c r="X68" s="17">
        <v>69.67</v>
      </c>
      <c r="Y68" s="116"/>
      <c r="Z68" s="116"/>
      <c r="AA68" s="116"/>
      <c r="AB68" s="116"/>
      <c r="AC68" s="116"/>
      <c r="AD68" s="153"/>
      <c r="AE68" s="137"/>
      <c r="AF68" s="137"/>
      <c r="AG68" s="137"/>
      <c r="AH68" s="183"/>
      <c r="AI68" s="85">
        <f t="shared" si="32"/>
        <v>0</v>
      </c>
      <c r="AJ68" s="6" t="str">
        <f t="shared" si="76"/>
        <v>No</v>
      </c>
      <c r="AK68" s="227" t="str">
        <f t="shared" si="77"/>
        <v>No</v>
      </c>
      <c r="AN68" s="289">
        <f>U68</f>
        <v>1</v>
      </c>
      <c r="AO68" s="290"/>
      <c r="AP68" s="291"/>
      <c r="AQ68" s="289">
        <v>1</v>
      </c>
      <c r="AR68" s="290"/>
      <c r="AS68" s="541">
        <v>5</v>
      </c>
      <c r="AT68" s="291">
        <v>150</v>
      </c>
      <c r="AU68" s="290">
        <f t="shared" si="78"/>
        <v>15</v>
      </c>
      <c r="AV68" s="291">
        <f t="shared" si="79"/>
        <v>4.5</v>
      </c>
      <c r="AW68" s="291">
        <f t="shared" si="15"/>
        <v>0</v>
      </c>
    </row>
    <row r="69" spans="2:49" s="1" customFormat="1" ht="65" customHeight="1" thickBot="1">
      <c r="B69" s="563"/>
      <c r="C69" s="313"/>
      <c r="D69" s="10" t="str">
        <f t="shared" si="75"/>
        <v>#56</v>
      </c>
      <c r="E69" s="10">
        <v>56</v>
      </c>
      <c r="F69" s="516">
        <v>1.2</v>
      </c>
      <c r="G69" s="345">
        <f t="shared" si="47"/>
        <v>0</v>
      </c>
      <c r="H69" s="127">
        <f t="shared" si="48"/>
        <v>0</v>
      </c>
      <c r="I69" s="128">
        <f t="shared" si="49"/>
        <v>0</v>
      </c>
      <c r="J69" s="129">
        <f t="shared" si="50"/>
        <v>0</v>
      </c>
      <c r="K69" s="130">
        <f t="shared" si="51"/>
        <v>0</v>
      </c>
      <c r="L69" s="131">
        <f t="shared" si="52"/>
        <v>0</v>
      </c>
      <c r="M69" s="327">
        <f t="shared" si="53"/>
        <v>0</v>
      </c>
      <c r="N69" s="367">
        <f t="shared" si="54"/>
        <v>0</v>
      </c>
      <c r="O69" s="322">
        <f t="shared" si="55"/>
        <v>0</v>
      </c>
      <c r="P69" s="147">
        <f t="shared" si="56"/>
        <v>0</v>
      </c>
      <c r="Q69" s="250">
        <f t="shared" si="64"/>
        <v>0</v>
      </c>
      <c r="R69" s="642"/>
      <c r="S69" s="10" t="s">
        <v>20</v>
      </c>
      <c r="T69" s="10" t="s">
        <v>162</v>
      </c>
      <c r="U69" s="10">
        <v>1</v>
      </c>
      <c r="V69" s="10">
        <v>0</v>
      </c>
      <c r="W69" s="628" t="s">
        <v>133</v>
      </c>
      <c r="X69" s="39">
        <v>65.569999999999993</v>
      </c>
      <c r="Y69" s="150"/>
      <c r="Z69" s="150"/>
      <c r="AA69" s="150"/>
      <c r="AB69" s="150"/>
      <c r="AC69" s="150"/>
      <c r="AD69" s="150"/>
      <c r="AE69" s="150"/>
      <c r="AF69" s="150"/>
      <c r="AG69" s="150"/>
      <c r="AH69" s="186"/>
      <c r="AI69" s="201">
        <f t="shared" si="32"/>
        <v>0</v>
      </c>
      <c r="AJ69" s="92" t="str">
        <f t="shared" si="76"/>
        <v>No</v>
      </c>
      <c r="AK69" s="236" t="str">
        <f t="shared" si="77"/>
        <v>No</v>
      </c>
      <c r="AN69" s="289">
        <f>U69</f>
        <v>1</v>
      </c>
      <c r="AO69" s="290"/>
      <c r="AP69" s="291"/>
      <c r="AQ69" s="289">
        <v>1</v>
      </c>
      <c r="AR69" s="290"/>
      <c r="AS69" s="541">
        <v>5</v>
      </c>
      <c r="AT69" s="291">
        <v>150</v>
      </c>
      <c r="AU69" s="290">
        <f t="shared" si="78"/>
        <v>15</v>
      </c>
      <c r="AV69" s="291">
        <f t="shared" si="79"/>
        <v>4.5</v>
      </c>
      <c r="AW69" s="291">
        <f t="shared" si="15"/>
        <v>0</v>
      </c>
    </row>
    <row r="70" spans="2:49" s="27" customFormat="1" ht="24" customHeight="1" thickBot="1">
      <c r="B70" s="557"/>
      <c r="C70" s="279"/>
      <c r="D70" s="152"/>
      <c r="E70" s="152"/>
      <c r="F70" s="522"/>
      <c r="G70" s="357">
        <f t="shared" si="47"/>
        <v>0</v>
      </c>
      <c r="H70" s="48">
        <f t="shared" si="48"/>
        <v>0</v>
      </c>
      <c r="I70" s="53">
        <f t="shared" si="49"/>
        <v>0</v>
      </c>
      <c r="J70" s="58">
        <f t="shared" si="50"/>
        <v>0</v>
      </c>
      <c r="K70" s="63">
        <f t="shared" si="51"/>
        <v>0</v>
      </c>
      <c r="L70" s="68">
        <f t="shared" si="52"/>
        <v>0</v>
      </c>
      <c r="M70" s="326">
        <f t="shared" si="53"/>
        <v>0</v>
      </c>
      <c r="N70" s="368">
        <f t="shared" si="54"/>
        <v>0</v>
      </c>
      <c r="O70" s="331">
        <f t="shared" si="55"/>
        <v>0</v>
      </c>
      <c r="P70" s="146">
        <f t="shared" si="56"/>
        <v>0</v>
      </c>
      <c r="Q70" s="256">
        <f t="shared" si="64"/>
        <v>0</v>
      </c>
      <c r="R70" s="640"/>
      <c r="S70" s="152"/>
      <c r="T70" s="152"/>
      <c r="U70" s="152"/>
      <c r="V70" s="152"/>
      <c r="W70" s="622"/>
      <c r="X70" s="261" t="s">
        <v>119</v>
      </c>
      <c r="Y70" s="283"/>
      <c r="Z70" s="262"/>
      <c r="AA70" s="262"/>
      <c r="AB70" s="262"/>
      <c r="AC70" s="262"/>
      <c r="AD70" s="262"/>
      <c r="AE70" s="262"/>
      <c r="AF70" s="262"/>
      <c r="AG70" s="262"/>
      <c r="AH70" s="262"/>
      <c r="AI70" s="423"/>
      <c r="AJ70" s="264"/>
      <c r="AK70" s="263"/>
      <c r="AL70" s="1"/>
      <c r="AM70" s="1"/>
      <c r="AN70" s="289"/>
      <c r="AO70" s="290"/>
      <c r="AP70" s="288"/>
      <c r="AQ70" s="286"/>
      <c r="AR70" s="287"/>
      <c r="AS70" s="540"/>
      <c r="AT70" s="288"/>
      <c r="AU70" s="290">
        <f t="shared" si="35"/>
        <v>0</v>
      </c>
      <c r="AV70" s="291">
        <f t="shared" si="36"/>
        <v>0</v>
      </c>
      <c r="AW70" s="291">
        <f t="shared" si="15"/>
        <v>0</v>
      </c>
    </row>
    <row r="71" spans="2:49" s="1" customFormat="1" ht="65" customHeight="1">
      <c r="B71" s="561"/>
      <c r="C71" s="550"/>
      <c r="D71" s="4" t="str">
        <f t="shared" ref="D71:D74" si="92">"#"&amp;E71</f>
        <v>#99</v>
      </c>
      <c r="E71" s="4">
        <v>99</v>
      </c>
      <c r="F71" s="518">
        <v>15</v>
      </c>
      <c r="G71" s="346">
        <f t="shared" si="47"/>
        <v>0</v>
      </c>
      <c r="H71" s="267">
        <f t="shared" si="48"/>
        <v>0</v>
      </c>
      <c r="I71" s="268">
        <f t="shared" si="49"/>
        <v>0</v>
      </c>
      <c r="J71" s="269">
        <f t="shared" si="50"/>
        <v>0</v>
      </c>
      <c r="K71" s="270">
        <f t="shared" si="51"/>
        <v>0</v>
      </c>
      <c r="L71" s="271">
        <f t="shared" si="52"/>
        <v>0</v>
      </c>
      <c r="M71" s="361">
        <f t="shared" si="53"/>
        <v>0</v>
      </c>
      <c r="N71" s="369">
        <f t="shared" si="54"/>
        <v>0</v>
      </c>
      <c r="O71" s="372">
        <f t="shared" si="55"/>
        <v>0</v>
      </c>
      <c r="P71" s="272">
        <f t="shared" si="56"/>
        <v>0</v>
      </c>
      <c r="Q71" s="273">
        <f t="shared" si="64"/>
        <v>0</v>
      </c>
      <c r="R71" s="649"/>
      <c r="S71" s="4" t="s">
        <v>22</v>
      </c>
      <c r="T71" s="243" t="s">
        <v>155</v>
      </c>
      <c r="U71" s="4">
        <v>3</v>
      </c>
      <c r="V71" s="4">
        <v>0</v>
      </c>
      <c r="W71" s="633" t="s">
        <v>133</v>
      </c>
      <c r="X71" s="16">
        <v>352.46</v>
      </c>
      <c r="Y71" s="115"/>
      <c r="Z71" s="115"/>
      <c r="AA71" s="115"/>
      <c r="AB71" s="115"/>
      <c r="AC71" s="115"/>
      <c r="AD71" s="115"/>
      <c r="AE71" s="115"/>
      <c r="AF71" s="115"/>
      <c r="AG71" s="115"/>
      <c r="AH71" s="182"/>
      <c r="AI71" s="422">
        <f t="shared" si="32"/>
        <v>0</v>
      </c>
      <c r="AJ71" s="353" t="str">
        <f t="shared" ref="AJ71:AJ94" si="93">IF(B71="New","Yes","No")</f>
        <v>No</v>
      </c>
      <c r="AK71" s="237" t="str">
        <f t="shared" si="34"/>
        <v>No</v>
      </c>
      <c r="AN71" s="289"/>
      <c r="AO71" s="290">
        <f>U71</f>
        <v>3</v>
      </c>
      <c r="AP71" s="291"/>
      <c r="AQ71" s="289">
        <v>3</v>
      </c>
      <c r="AR71" s="290"/>
      <c r="AS71" s="541">
        <v>20</v>
      </c>
      <c r="AT71" s="291">
        <v>500</v>
      </c>
      <c r="AU71" s="290">
        <f t="shared" si="35"/>
        <v>50</v>
      </c>
      <c r="AV71" s="291">
        <f t="shared" si="36"/>
        <v>15</v>
      </c>
      <c r="AW71" s="291">
        <f t="shared" si="15"/>
        <v>0</v>
      </c>
    </row>
    <row r="72" spans="2:49" s="1" customFormat="1" ht="65" customHeight="1">
      <c r="B72" s="560" t="s">
        <v>305</v>
      </c>
      <c r="D72" s="190" t="str">
        <f t="shared" si="92"/>
        <v>#83</v>
      </c>
      <c r="E72" s="190">
        <v>83</v>
      </c>
      <c r="F72" s="190">
        <v>15</v>
      </c>
      <c r="G72" s="190">
        <f t="shared" si="47"/>
        <v>0</v>
      </c>
      <c r="H72" s="387">
        <f t="shared" si="48"/>
        <v>0</v>
      </c>
      <c r="I72" s="53">
        <f t="shared" si="49"/>
        <v>0</v>
      </c>
      <c r="J72" s="53">
        <f t="shared" si="50"/>
        <v>0</v>
      </c>
      <c r="K72" s="53">
        <f t="shared" si="51"/>
        <v>0</v>
      </c>
      <c r="L72" s="53">
        <f t="shared" si="52"/>
        <v>0</v>
      </c>
      <c r="M72" s="53">
        <f t="shared" si="53"/>
        <v>0</v>
      </c>
      <c r="N72" s="53">
        <f t="shared" si="54"/>
        <v>0</v>
      </c>
      <c r="O72" s="53">
        <f t="shared" si="55"/>
        <v>0</v>
      </c>
      <c r="P72" s="53">
        <f t="shared" si="56"/>
        <v>0</v>
      </c>
      <c r="Q72" s="53">
        <f t="shared" si="64"/>
        <v>0</v>
      </c>
      <c r="R72" s="640" t="s">
        <v>404</v>
      </c>
      <c r="S72" s="5" t="s">
        <v>22</v>
      </c>
      <c r="T72" s="244" t="s">
        <v>155</v>
      </c>
      <c r="U72" s="5">
        <v>3</v>
      </c>
      <c r="V72" s="5">
        <v>0</v>
      </c>
      <c r="W72" s="626" t="s">
        <v>133</v>
      </c>
      <c r="X72" s="536">
        <v>368.85</v>
      </c>
      <c r="Y72" s="193"/>
      <c r="Z72" s="193"/>
      <c r="AA72" s="193"/>
      <c r="AB72" s="193"/>
      <c r="AC72" s="193"/>
      <c r="AD72" s="193"/>
      <c r="AE72" s="193"/>
      <c r="AF72" s="193"/>
      <c r="AG72" s="193"/>
      <c r="AH72" s="408"/>
      <c r="AI72" s="195">
        <f t="shared" si="32"/>
        <v>0</v>
      </c>
      <c r="AJ72" s="196" t="str">
        <f t="shared" si="93"/>
        <v>Yes</v>
      </c>
      <c r="AK72" s="226" t="str">
        <f>IF(SUM(Y72:AH72)&gt;0,"Yes","No")</f>
        <v>No</v>
      </c>
      <c r="AN72" s="289"/>
      <c r="AO72" s="290">
        <f>U72</f>
        <v>3</v>
      </c>
      <c r="AP72" s="291"/>
      <c r="AQ72" s="289">
        <v>3</v>
      </c>
      <c r="AR72" s="290"/>
      <c r="AS72" s="541">
        <v>15</v>
      </c>
      <c r="AT72" s="291">
        <v>400</v>
      </c>
      <c r="AU72" s="290">
        <f>AT72/10</f>
        <v>40</v>
      </c>
      <c r="AV72" s="291">
        <f>(3/100)*AT72</f>
        <v>12</v>
      </c>
      <c r="AW72" s="291">
        <f t="shared" si="15"/>
        <v>0</v>
      </c>
    </row>
    <row r="73" spans="2:49" s="1" customFormat="1" ht="65" customHeight="1">
      <c r="B73" s="568"/>
      <c r="C73" s="552"/>
      <c r="D73" s="282" t="str">
        <f t="shared" si="92"/>
        <v>#98</v>
      </c>
      <c r="E73" s="535">
        <v>98</v>
      </c>
      <c r="F73" s="2">
        <v>4</v>
      </c>
      <c r="G73" s="2">
        <f t="shared" si="47"/>
        <v>0</v>
      </c>
      <c r="H73" s="410">
        <f t="shared" si="48"/>
        <v>0</v>
      </c>
      <c r="I73" s="281">
        <f t="shared" si="49"/>
        <v>0</v>
      </c>
      <c r="J73" s="281">
        <f t="shared" si="50"/>
        <v>0</v>
      </c>
      <c r="K73" s="281">
        <f t="shared" si="51"/>
        <v>0</v>
      </c>
      <c r="L73" s="281">
        <f t="shared" si="52"/>
        <v>0</v>
      </c>
      <c r="M73" s="281">
        <f t="shared" si="53"/>
        <v>0</v>
      </c>
      <c r="N73" s="281">
        <f t="shared" si="54"/>
        <v>0</v>
      </c>
      <c r="O73" s="281">
        <f t="shared" si="55"/>
        <v>0</v>
      </c>
      <c r="P73" s="281">
        <f t="shared" si="56"/>
        <v>0</v>
      </c>
      <c r="Q73" s="281">
        <f t="shared" si="64"/>
        <v>0</v>
      </c>
      <c r="R73" s="645"/>
      <c r="S73" s="2" t="s">
        <v>24</v>
      </c>
      <c r="T73" s="154" t="s">
        <v>267</v>
      </c>
      <c r="U73" s="2">
        <v>2</v>
      </c>
      <c r="V73" s="2">
        <v>0</v>
      </c>
      <c r="W73" s="627" t="s">
        <v>133</v>
      </c>
      <c r="X73" s="17">
        <v>110.65</v>
      </c>
      <c r="Y73" s="116"/>
      <c r="Z73" s="116"/>
      <c r="AA73" s="116"/>
      <c r="AB73" s="116"/>
      <c r="AC73" s="116"/>
      <c r="AD73" s="116"/>
      <c r="AE73" s="116"/>
      <c r="AF73" s="116"/>
      <c r="AG73" s="116"/>
      <c r="AH73" s="183"/>
      <c r="AI73" s="85">
        <f t="shared" si="32"/>
        <v>0</v>
      </c>
      <c r="AJ73" s="6" t="str">
        <f t="shared" si="93"/>
        <v>No</v>
      </c>
      <c r="AK73" s="227" t="str">
        <f t="shared" si="34"/>
        <v>No</v>
      </c>
      <c r="AN73" s="289">
        <f t="shared" ref="AN73:AN91" si="94">U73</f>
        <v>2</v>
      </c>
      <c r="AO73" s="290"/>
      <c r="AP73" s="291"/>
      <c r="AQ73" s="289">
        <v>2</v>
      </c>
      <c r="AR73" s="290"/>
      <c r="AS73" s="541">
        <v>10</v>
      </c>
      <c r="AT73" s="291">
        <v>200</v>
      </c>
      <c r="AU73" s="290">
        <f t="shared" si="35"/>
        <v>20</v>
      </c>
      <c r="AV73" s="291">
        <f t="shared" si="36"/>
        <v>6</v>
      </c>
      <c r="AW73" s="291">
        <f t="shared" si="15"/>
        <v>0</v>
      </c>
    </row>
    <row r="74" spans="2:49" s="1" customFormat="1" ht="65" customHeight="1">
      <c r="B74" s="569" t="s">
        <v>305</v>
      </c>
      <c r="C74" s="551"/>
      <c r="D74" s="2" t="str">
        <f t="shared" si="92"/>
        <v>#84</v>
      </c>
      <c r="E74" s="2">
        <v>84</v>
      </c>
      <c r="F74" s="519">
        <v>4</v>
      </c>
      <c r="G74" s="343">
        <f t="shared" si="47"/>
        <v>0</v>
      </c>
      <c r="H74" s="48">
        <f t="shared" si="48"/>
        <v>0</v>
      </c>
      <c r="I74" s="53">
        <f t="shared" si="49"/>
        <v>0</v>
      </c>
      <c r="J74" s="58">
        <f t="shared" si="50"/>
        <v>0</v>
      </c>
      <c r="K74" s="63">
        <f t="shared" si="51"/>
        <v>0</v>
      </c>
      <c r="L74" s="68">
        <f t="shared" si="52"/>
        <v>0</v>
      </c>
      <c r="M74" s="326">
        <f t="shared" si="53"/>
        <v>0</v>
      </c>
      <c r="N74" s="368">
        <f t="shared" si="54"/>
        <v>0</v>
      </c>
      <c r="O74" s="331">
        <f t="shared" si="55"/>
        <v>0</v>
      </c>
      <c r="P74" s="146">
        <f t="shared" si="56"/>
        <v>0</v>
      </c>
      <c r="Q74" s="256">
        <f t="shared" si="64"/>
        <v>0</v>
      </c>
      <c r="R74" s="645" t="s">
        <v>404</v>
      </c>
      <c r="S74" s="2" t="s">
        <v>24</v>
      </c>
      <c r="T74" s="154" t="s">
        <v>267</v>
      </c>
      <c r="U74" s="2">
        <v>2</v>
      </c>
      <c r="V74" s="2">
        <v>0</v>
      </c>
      <c r="W74" s="627" t="s">
        <v>133</v>
      </c>
      <c r="X74" s="17">
        <v>131.15</v>
      </c>
      <c r="Y74" s="116"/>
      <c r="Z74" s="116"/>
      <c r="AA74" s="116"/>
      <c r="AB74" s="116"/>
      <c r="AC74" s="116"/>
      <c r="AD74" s="116"/>
      <c r="AE74" s="116"/>
      <c r="AF74" s="116"/>
      <c r="AG74" s="116"/>
      <c r="AH74" s="183"/>
      <c r="AI74" s="85">
        <f t="shared" si="32"/>
        <v>0</v>
      </c>
      <c r="AJ74" s="6" t="str">
        <f t="shared" si="93"/>
        <v>Yes</v>
      </c>
      <c r="AK74" s="227" t="str">
        <f>IF(SUM(Y74:AH74)&gt;0,"Yes","No")</f>
        <v>No</v>
      </c>
      <c r="AN74" s="289">
        <f t="shared" si="94"/>
        <v>2</v>
      </c>
      <c r="AO74" s="290"/>
      <c r="AP74" s="291"/>
      <c r="AQ74" s="289">
        <v>2</v>
      </c>
      <c r="AR74" s="290"/>
      <c r="AS74" s="541">
        <v>5</v>
      </c>
      <c r="AT74" s="291">
        <v>100</v>
      </c>
      <c r="AU74" s="290">
        <f>AT74/10</f>
        <v>10</v>
      </c>
      <c r="AV74" s="291">
        <f>(3/100)*AT74</f>
        <v>3</v>
      </c>
      <c r="AW74" s="291">
        <f t="shared" ref="AW74:AW129" si="95">F74*SUM(Y74:AH74)</f>
        <v>0</v>
      </c>
    </row>
    <row r="75" spans="2:49" s="1" customFormat="1" ht="65" customHeight="1">
      <c r="B75" s="568"/>
      <c r="C75" s="552"/>
      <c r="D75" s="280" t="str">
        <f t="shared" ref="D75:D105" si="96">"#"&amp;E75</f>
        <v>#97</v>
      </c>
      <c r="E75" s="5">
        <v>97</v>
      </c>
      <c r="F75" s="519">
        <v>8</v>
      </c>
      <c r="G75" s="343">
        <f t="shared" ref="G75:G106" si="97">SUM(Y75:AH75)*F75</f>
        <v>0</v>
      </c>
      <c r="H75" s="48">
        <f t="shared" ref="H75:H106" si="98">Y75*U75</f>
        <v>0</v>
      </c>
      <c r="I75" s="53">
        <f t="shared" ref="I75:I106" si="99">Z75*U75</f>
        <v>0</v>
      </c>
      <c r="J75" s="58">
        <f t="shared" ref="J75:J106" si="100">AA75*U75</f>
        <v>0</v>
      </c>
      <c r="K75" s="63">
        <f t="shared" ref="K75:K106" si="101">AB75*U75</f>
        <v>0</v>
      </c>
      <c r="L75" s="68">
        <f t="shared" ref="L75:L106" si="102">AC75*U75</f>
        <v>0</v>
      </c>
      <c r="M75" s="326">
        <f t="shared" ref="M75:M106" si="103">AD75*U75</f>
        <v>0</v>
      </c>
      <c r="N75" s="368">
        <f t="shared" ref="N75:N106" si="104">AE75*U75</f>
        <v>0</v>
      </c>
      <c r="O75" s="331">
        <f t="shared" ref="O75:O106" si="105">AF75*U75</f>
        <v>0</v>
      </c>
      <c r="P75" s="146">
        <f t="shared" ref="P75:P106" si="106">AG75*U75</f>
        <v>0</v>
      </c>
      <c r="Q75" s="256">
        <f t="shared" si="64"/>
        <v>0</v>
      </c>
      <c r="R75" s="644"/>
      <c r="S75" s="5" t="s">
        <v>22</v>
      </c>
      <c r="T75" s="244" t="s">
        <v>183</v>
      </c>
      <c r="U75" s="5">
        <v>2</v>
      </c>
      <c r="V75" s="5">
        <v>0</v>
      </c>
      <c r="W75" s="626" t="s">
        <v>133</v>
      </c>
      <c r="X75" s="18">
        <v>213.11</v>
      </c>
      <c r="Y75" s="117"/>
      <c r="Z75" s="117"/>
      <c r="AA75" s="117"/>
      <c r="AB75" s="117"/>
      <c r="AC75" s="117"/>
      <c r="AD75" s="117"/>
      <c r="AE75" s="117"/>
      <c r="AF75" s="117"/>
      <c r="AG75" s="117"/>
      <c r="AH75" s="184"/>
      <c r="AI75" s="195">
        <f t="shared" si="32"/>
        <v>0</v>
      </c>
      <c r="AJ75" s="7" t="str">
        <f t="shared" si="93"/>
        <v>No</v>
      </c>
      <c r="AK75" s="234" t="str">
        <f t="shared" si="34"/>
        <v>No</v>
      </c>
      <c r="AN75" s="289">
        <f t="shared" si="94"/>
        <v>2</v>
      </c>
      <c r="AO75" s="290"/>
      <c r="AP75" s="291"/>
      <c r="AQ75" s="289">
        <v>2</v>
      </c>
      <c r="AR75" s="290"/>
      <c r="AS75" s="541">
        <v>10</v>
      </c>
      <c r="AT75" s="291">
        <v>300</v>
      </c>
      <c r="AU75" s="290">
        <f t="shared" si="35"/>
        <v>30</v>
      </c>
      <c r="AV75" s="291">
        <f t="shared" si="36"/>
        <v>9</v>
      </c>
      <c r="AW75" s="291">
        <f t="shared" si="95"/>
        <v>0</v>
      </c>
    </row>
    <row r="76" spans="2:49" s="1" customFormat="1" ht="65" customHeight="1">
      <c r="B76" s="569" t="s">
        <v>305</v>
      </c>
      <c r="C76" s="551"/>
      <c r="D76" s="190" t="str">
        <f>"#"&amp;E76</f>
        <v>#85</v>
      </c>
      <c r="E76" s="190">
        <v>85</v>
      </c>
      <c r="F76" s="190">
        <v>8</v>
      </c>
      <c r="G76" s="190">
        <f t="shared" si="97"/>
        <v>0</v>
      </c>
      <c r="H76" s="387">
        <f t="shared" si="98"/>
        <v>0</v>
      </c>
      <c r="I76" s="53">
        <f t="shared" si="99"/>
        <v>0</v>
      </c>
      <c r="J76" s="53">
        <f t="shared" si="100"/>
        <v>0</v>
      </c>
      <c r="K76" s="53">
        <f t="shared" si="101"/>
        <v>0</v>
      </c>
      <c r="L76" s="53">
        <f t="shared" si="102"/>
        <v>0</v>
      </c>
      <c r="M76" s="53">
        <f t="shared" si="103"/>
        <v>0</v>
      </c>
      <c r="N76" s="53">
        <f t="shared" si="104"/>
        <v>0</v>
      </c>
      <c r="O76" s="53">
        <f t="shared" si="105"/>
        <v>0</v>
      </c>
      <c r="P76" s="53">
        <f t="shared" si="106"/>
        <v>0</v>
      </c>
      <c r="Q76" s="53">
        <f t="shared" si="64"/>
        <v>0</v>
      </c>
      <c r="R76" s="640" t="s">
        <v>404</v>
      </c>
      <c r="S76" s="5" t="s">
        <v>22</v>
      </c>
      <c r="T76" s="244" t="s">
        <v>183</v>
      </c>
      <c r="U76" s="5">
        <v>2</v>
      </c>
      <c r="V76" s="5">
        <v>0</v>
      </c>
      <c r="W76" s="626" t="s">
        <v>133</v>
      </c>
      <c r="X76" s="192">
        <v>254.1</v>
      </c>
      <c r="Y76" s="193"/>
      <c r="Z76" s="193"/>
      <c r="AA76" s="193"/>
      <c r="AB76" s="193"/>
      <c r="AC76" s="193"/>
      <c r="AD76" s="193"/>
      <c r="AE76" s="193"/>
      <c r="AF76" s="193"/>
      <c r="AG76" s="193"/>
      <c r="AH76" s="408"/>
      <c r="AI76" s="195">
        <f t="shared" si="32"/>
        <v>0</v>
      </c>
      <c r="AJ76" s="196" t="str">
        <f t="shared" si="93"/>
        <v>Yes</v>
      </c>
      <c r="AK76" s="226" t="str">
        <f>IF(SUM(Y76:AH76)&gt;0,"Yes","No")</f>
        <v>No</v>
      </c>
      <c r="AN76" s="289">
        <f t="shared" si="94"/>
        <v>2</v>
      </c>
      <c r="AO76" s="290"/>
      <c r="AP76" s="291"/>
      <c r="AQ76" s="289">
        <v>2</v>
      </c>
      <c r="AR76" s="290"/>
      <c r="AS76" s="541">
        <v>5</v>
      </c>
      <c r="AT76" s="291">
        <v>100</v>
      </c>
      <c r="AU76" s="290">
        <f>AT76/10</f>
        <v>10</v>
      </c>
      <c r="AV76" s="291">
        <f>(3/100)*AT76</f>
        <v>3</v>
      </c>
      <c r="AW76" s="291">
        <f t="shared" si="95"/>
        <v>0</v>
      </c>
    </row>
    <row r="77" spans="2:49" s="1" customFormat="1" ht="65" customHeight="1">
      <c r="B77" s="568"/>
      <c r="C77" s="552"/>
      <c r="D77" s="282" t="str">
        <f t="shared" si="96"/>
        <v>#95</v>
      </c>
      <c r="E77" s="2">
        <v>95</v>
      </c>
      <c r="F77" s="2">
        <v>2</v>
      </c>
      <c r="G77" s="2">
        <f t="shared" si="97"/>
        <v>0</v>
      </c>
      <c r="H77" s="410">
        <f t="shared" si="98"/>
        <v>0</v>
      </c>
      <c r="I77" s="281">
        <f t="shared" si="99"/>
        <v>0</v>
      </c>
      <c r="J77" s="281">
        <f t="shared" si="100"/>
        <v>0</v>
      </c>
      <c r="K77" s="281">
        <f t="shared" si="101"/>
        <v>0</v>
      </c>
      <c r="L77" s="281">
        <f t="shared" si="102"/>
        <v>0</v>
      </c>
      <c r="M77" s="281">
        <f t="shared" si="103"/>
        <v>0</v>
      </c>
      <c r="N77" s="281">
        <f t="shared" si="104"/>
        <v>0</v>
      </c>
      <c r="O77" s="281">
        <f t="shared" si="105"/>
        <v>0</v>
      </c>
      <c r="P77" s="281">
        <f t="shared" si="106"/>
        <v>0</v>
      </c>
      <c r="Q77" s="281">
        <f t="shared" si="64"/>
        <v>0</v>
      </c>
      <c r="R77" s="650"/>
      <c r="S77" s="2" t="s">
        <v>20</v>
      </c>
      <c r="T77" s="154" t="s">
        <v>421</v>
      </c>
      <c r="U77" s="2">
        <v>2</v>
      </c>
      <c r="V77" s="2">
        <v>0</v>
      </c>
      <c r="W77" s="627" t="s">
        <v>133</v>
      </c>
      <c r="X77" s="17">
        <v>102.45</v>
      </c>
      <c r="Y77" s="116"/>
      <c r="Z77" s="116"/>
      <c r="AA77" s="116"/>
      <c r="AB77" s="116"/>
      <c r="AC77" s="116"/>
      <c r="AD77" s="116"/>
      <c r="AE77" s="116"/>
      <c r="AF77" s="116"/>
      <c r="AG77" s="116"/>
      <c r="AH77" s="183"/>
      <c r="AI77" s="85">
        <f t="shared" ref="AI77:AI132" si="107">X77*Y77+X77*Z77+X77*AA77+X77*AB77++X77*AC77+X77*AD77+X77*AE77+X77*AF77+X77*AG77+X77*AH77</f>
        <v>0</v>
      </c>
      <c r="AJ77" s="6" t="str">
        <f t="shared" si="93"/>
        <v>No</v>
      </c>
      <c r="AK77" s="227" t="str">
        <f t="shared" si="34"/>
        <v>No</v>
      </c>
      <c r="AN77" s="289">
        <f t="shared" si="94"/>
        <v>2</v>
      </c>
      <c r="AO77" s="290"/>
      <c r="AP77" s="291"/>
      <c r="AQ77" s="289">
        <v>2</v>
      </c>
      <c r="AR77" s="290"/>
      <c r="AS77" s="541">
        <v>10</v>
      </c>
      <c r="AT77" s="291">
        <v>200</v>
      </c>
      <c r="AU77" s="290">
        <f t="shared" si="35"/>
        <v>20</v>
      </c>
      <c r="AV77" s="291">
        <f t="shared" si="36"/>
        <v>6</v>
      </c>
      <c r="AW77" s="291">
        <f t="shared" si="95"/>
        <v>0</v>
      </c>
    </row>
    <row r="78" spans="2:49" s="1" customFormat="1" ht="65" customHeight="1">
      <c r="B78" s="569" t="s">
        <v>305</v>
      </c>
      <c r="C78" s="551"/>
      <c r="D78" s="2" t="str">
        <f>"#"&amp;E78</f>
        <v>#87</v>
      </c>
      <c r="E78" s="2">
        <v>87</v>
      </c>
      <c r="F78" s="519">
        <v>4</v>
      </c>
      <c r="G78" s="343">
        <f t="shared" si="97"/>
        <v>0</v>
      </c>
      <c r="H78" s="48">
        <f t="shared" si="98"/>
        <v>0</v>
      </c>
      <c r="I78" s="53">
        <f t="shared" si="99"/>
        <v>0</v>
      </c>
      <c r="J78" s="58">
        <f t="shared" si="100"/>
        <v>0</v>
      </c>
      <c r="K78" s="63">
        <f t="shared" si="101"/>
        <v>0</v>
      </c>
      <c r="L78" s="68">
        <f t="shared" si="102"/>
        <v>0</v>
      </c>
      <c r="M78" s="326">
        <f t="shared" si="103"/>
        <v>0</v>
      </c>
      <c r="N78" s="368">
        <f t="shared" si="104"/>
        <v>0</v>
      </c>
      <c r="O78" s="331">
        <f t="shared" si="105"/>
        <v>0</v>
      </c>
      <c r="P78" s="146">
        <f t="shared" si="106"/>
        <v>0</v>
      </c>
      <c r="Q78" s="256">
        <f t="shared" si="64"/>
        <v>0</v>
      </c>
      <c r="R78" s="645" t="s">
        <v>404</v>
      </c>
      <c r="S78" s="2" t="s">
        <v>20</v>
      </c>
      <c r="T78" s="154" t="s">
        <v>421</v>
      </c>
      <c r="U78" s="2">
        <v>2</v>
      </c>
      <c r="V78" s="2">
        <v>0</v>
      </c>
      <c r="W78" s="627" t="s">
        <v>133</v>
      </c>
      <c r="X78" s="17">
        <v>114.75</v>
      </c>
      <c r="Y78" s="116"/>
      <c r="Z78" s="116"/>
      <c r="AA78" s="116"/>
      <c r="AB78" s="116"/>
      <c r="AC78" s="116"/>
      <c r="AD78" s="116"/>
      <c r="AE78" s="116"/>
      <c r="AF78" s="116"/>
      <c r="AG78" s="116"/>
      <c r="AH78" s="183"/>
      <c r="AI78" s="85">
        <f t="shared" si="107"/>
        <v>0</v>
      </c>
      <c r="AJ78" s="6" t="str">
        <f t="shared" si="93"/>
        <v>Yes</v>
      </c>
      <c r="AK78" s="227" t="str">
        <f>IF(SUM(Y78:AH78)&gt;0,"Yes","No")</f>
        <v>No</v>
      </c>
      <c r="AN78" s="289">
        <f t="shared" si="94"/>
        <v>2</v>
      </c>
      <c r="AO78" s="290"/>
      <c r="AP78" s="291"/>
      <c r="AQ78" s="289">
        <v>2</v>
      </c>
      <c r="AR78" s="290"/>
      <c r="AS78" s="541">
        <v>5</v>
      </c>
      <c r="AT78" s="291">
        <v>100</v>
      </c>
      <c r="AU78" s="290">
        <f>AT78/10</f>
        <v>10</v>
      </c>
      <c r="AV78" s="291">
        <f>(3/100)*AT78</f>
        <v>3</v>
      </c>
      <c r="AW78" s="291">
        <f t="shared" si="95"/>
        <v>0</v>
      </c>
    </row>
    <row r="79" spans="2:49" s="1" customFormat="1" ht="65" customHeight="1">
      <c r="B79" s="570"/>
      <c r="C79" s="552"/>
      <c r="D79" s="543" t="str">
        <f t="shared" si="96"/>
        <v>#94</v>
      </c>
      <c r="E79" s="53">
        <v>94</v>
      </c>
      <c r="F79" s="53">
        <v>2</v>
      </c>
      <c r="G79" s="53">
        <f t="shared" si="97"/>
        <v>0</v>
      </c>
      <c r="H79" s="53">
        <f t="shared" si="98"/>
        <v>0</v>
      </c>
      <c r="I79" s="53">
        <f t="shared" si="99"/>
        <v>0</v>
      </c>
      <c r="J79" s="53">
        <f t="shared" si="100"/>
        <v>0</v>
      </c>
      <c r="K79" s="53">
        <f t="shared" si="101"/>
        <v>0</v>
      </c>
      <c r="L79" s="53">
        <f t="shared" si="102"/>
        <v>0</v>
      </c>
      <c r="M79" s="53">
        <f t="shared" si="103"/>
        <v>0</v>
      </c>
      <c r="N79" s="53">
        <f t="shared" si="104"/>
        <v>0</v>
      </c>
      <c r="O79" s="53">
        <f t="shared" si="105"/>
        <v>0</v>
      </c>
      <c r="P79" s="53">
        <f t="shared" si="106"/>
        <v>0</v>
      </c>
      <c r="Q79" s="53">
        <f t="shared" si="64"/>
        <v>0</v>
      </c>
      <c r="R79" s="640"/>
      <c r="S79" s="53" t="s">
        <v>20</v>
      </c>
      <c r="T79" s="544" t="s">
        <v>265</v>
      </c>
      <c r="U79" s="53">
        <v>2</v>
      </c>
      <c r="V79" s="53">
        <v>0</v>
      </c>
      <c r="W79" s="634" t="s">
        <v>133</v>
      </c>
      <c r="X79" s="545">
        <v>94.56</v>
      </c>
      <c r="Y79" s="546"/>
      <c r="Z79" s="546"/>
      <c r="AA79" s="546"/>
      <c r="AB79" s="546"/>
      <c r="AC79" s="546"/>
      <c r="AD79" s="546"/>
      <c r="AE79" s="546"/>
      <c r="AF79" s="546"/>
      <c r="AG79" s="546"/>
      <c r="AH79" s="547"/>
      <c r="AI79" s="542">
        <f t="shared" si="107"/>
        <v>0</v>
      </c>
      <c r="AJ79" s="548" t="str">
        <f t="shared" si="93"/>
        <v>No</v>
      </c>
      <c r="AK79" s="226" t="str">
        <f t="shared" si="34"/>
        <v>No</v>
      </c>
      <c r="AN79" s="289">
        <f t="shared" si="94"/>
        <v>2</v>
      </c>
      <c r="AO79" s="290"/>
      <c r="AP79" s="291"/>
      <c r="AQ79" s="289">
        <v>2</v>
      </c>
      <c r="AR79" s="290"/>
      <c r="AS79" s="541">
        <v>10</v>
      </c>
      <c r="AT79" s="291">
        <v>200</v>
      </c>
      <c r="AU79" s="290">
        <f t="shared" si="35"/>
        <v>20</v>
      </c>
      <c r="AV79" s="291">
        <f t="shared" si="36"/>
        <v>6</v>
      </c>
      <c r="AW79" s="291">
        <f t="shared" si="95"/>
        <v>0</v>
      </c>
    </row>
    <row r="80" spans="2:49" s="1" customFormat="1" ht="65" customHeight="1">
      <c r="B80" s="569" t="s">
        <v>305</v>
      </c>
      <c r="C80" s="551"/>
      <c r="D80" s="190" t="str">
        <f>"#"&amp;E80</f>
        <v>#86</v>
      </c>
      <c r="E80" s="190">
        <v>86</v>
      </c>
      <c r="F80" s="190">
        <v>4</v>
      </c>
      <c r="G80" s="190">
        <f t="shared" si="97"/>
        <v>0</v>
      </c>
      <c r="H80" s="387">
        <f t="shared" si="98"/>
        <v>0</v>
      </c>
      <c r="I80" s="53">
        <f t="shared" si="99"/>
        <v>0</v>
      </c>
      <c r="J80" s="53">
        <f t="shared" si="100"/>
        <v>0</v>
      </c>
      <c r="K80" s="53">
        <f t="shared" si="101"/>
        <v>0</v>
      </c>
      <c r="L80" s="53">
        <f t="shared" si="102"/>
        <v>0</v>
      </c>
      <c r="M80" s="53">
        <f t="shared" si="103"/>
        <v>0</v>
      </c>
      <c r="N80" s="53">
        <f t="shared" si="104"/>
        <v>0</v>
      </c>
      <c r="O80" s="53">
        <f t="shared" si="105"/>
        <v>0</v>
      </c>
      <c r="P80" s="53">
        <f t="shared" si="106"/>
        <v>0</v>
      </c>
      <c r="Q80" s="53">
        <f t="shared" si="64"/>
        <v>0</v>
      </c>
      <c r="R80" s="640" t="s">
        <v>404</v>
      </c>
      <c r="S80" s="190" t="s">
        <v>20</v>
      </c>
      <c r="T80" s="212" t="s">
        <v>265</v>
      </c>
      <c r="U80" s="190">
        <v>2</v>
      </c>
      <c r="V80" s="190">
        <v>0</v>
      </c>
      <c r="W80" s="630" t="s">
        <v>133</v>
      </c>
      <c r="X80" s="192">
        <v>122.95</v>
      </c>
      <c r="Y80" s="193"/>
      <c r="Z80" s="193"/>
      <c r="AA80" s="193"/>
      <c r="AB80" s="193"/>
      <c r="AC80" s="193"/>
      <c r="AD80" s="193"/>
      <c r="AE80" s="193"/>
      <c r="AF80" s="193"/>
      <c r="AG80" s="193"/>
      <c r="AH80" s="408"/>
      <c r="AI80" s="195">
        <f t="shared" si="107"/>
        <v>0</v>
      </c>
      <c r="AJ80" s="196" t="str">
        <f t="shared" si="93"/>
        <v>Yes</v>
      </c>
      <c r="AK80" s="226" t="str">
        <f>IF(SUM(Y80:AH80)&gt;0,"Yes","No")</f>
        <v>No</v>
      </c>
      <c r="AN80" s="289">
        <f t="shared" si="94"/>
        <v>2</v>
      </c>
      <c r="AO80" s="290"/>
      <c r="AP80" s="291"/>
      <c r="AQ80" s="289">
        <v>2</v>
      </c>
      <c r="AR80" s="290"/>
      <c r="AS80" s="541">
        <v>5</v>
      </c>
      <c r="AT80" s="291">
        <v>100</v>
      </c>
      <c r="AU80" s="290">
        <f>AT80/10</f>
        <v>10</v>
      </c>
      <c r="AV80" s="291">
        <f>(3/100)*AT80</f>
        <v>3</v>
      </c>
      <c r="AW80" s="291">
        <f t="shared" si="95"/>
        <v>0</v>
      </c>
    </row>
    <row r="81" spans="2:49" s="1" customFormat="1" ht="65" customHeight="1">
      <c r="B81" s="560"/>
      <c r="C81" s="555"/>
      <c r="D81" s="282" t="str">
        <f t="shared" si="96"/>
        <v>#93</v>
      </c>
      <c r="E81" s="2">
        <v>93</v>
      </c>
      <c r="F81" s="2">
        <v>2</v>
      </c>
      <c r="G81" s="2">
        <f t="shared" si="97"/>
        <v>0</v>
      </c>
      <c r="H81" s="410">
        <f t="shared" si="98"/>
        <v>0</v>
      </c>
      <c r="I81" s="281">
        <f t="shared" si="99"/>
        <v>0</v>
      </c>
      <c r="J81" s="281">
        <f t="shared" si="100"/>
        <v>0</v>
      </c>
      <c r="K81" s="281">
        <f t="shared" si="101"/>
        <v>0</v>
      </c>
      <c r="L81" s="281">
        <f t="shared" si="102"/>
        <v>0</v>
      </c>
      <c r="M81" s="281">
        <f t="shared" si="103"/>
        <v>0</v>
      </c>
      <c r="N81" s="281">
        <f t="shared" si="104"/>
        <v>0</v>
      </c>
      <c r="O81" s="281">
        <f t="shared" si="105"/>
        <v>0</v>
      </c>
      <c r="P81" s="281">
        <f t="shared" si="106"/>
        <v>0</v>
      </c>
      <c r="Q81" s="281">
        <f t="shared" si="64"/>
        <v>0</v>
      </c>
      <c r="R81" s="645"/>
      <c r="S81" s="2" t="s">
        <v>35</v>
      </c>
      <c r="T81" s="154" t="s">
        <v>422</v>
      </c>
      <c r="U81" s="2">
        <v>2</v>
      </c>
      <c r="V81" s="2">
        <v>0</v>
      </c>
      <c r="W81" s="627" t="s">
        <v>133</v>
      </c>
      <c r="X81" s="17">
        <v>110.66</v>
      </c>
      <c r="Y81" s="116"/>
      <c r="Z81" s="116"/>
      <c r="AA81" s="116"/>
      <c r="AB81" s="116"/>
      <c r="AC81" s="116"/>
      <c r="AD81" s="116"/>
      <c r="AE81" s="116"/>
      <c r="AF81" s="116"/>
      <c r="AG81" s="116"/>
      <c r="AH81" s="183"/>
      <c r="AI81" s="85">
        <f t="shared" si="107"/>
        <v>0</v>
      </c>
      <c r="AJ81" s="6" t="str">
        <f t="shared" si="93"/>
        <v>No</v>
      </c>
      <c r="AK81" s="227" t="str">
        <f t="shared" si="34"/>
        <v>No</v>
      </c>
      <c r="AN81" s="289">
        <f t="shared" si="94"/>
        <v>2</v>
      </c>
      <c r="AO81" s="290"/>
      <c r="AP81" s="291"/>
      <c r="AQ81" s="289">
        <v>2</v>
      </c>
      <c r="AR81" s="290"/>
      <c r="AS81" s="541">
        <v>10</v>
      </c>
      <c r="AT81" s="291">
        <v>200</v>
      </c>
      <c r="AU81" s="290">
        <f t="shared" si="35"/>
        <v>20</v>
      </c>
      <c r="AV81" s="291">
        <f t="shared" si="36"/>
        <v>6</v>
      </c>
      <c r="AW81" s="291">
        <f t="shared" si="95"/>
        <v>0</v>
      </c>
    </row>
    <row r="82" spans="2:49" s="1" customFormat="1" ht="65" customHeight="1">
      <c r="B82" s="560" t="s">
        <v>305</v>
      </c>
      <c r="C82" s="555"/>
      <c r="D82" s="2" t="str">
        <f>"#"&amp;E82</f>
        <v>#88</v>
      </c>
      <c r="E82" s="2">
        <v>88</v>
      </c>
      <c r="F82" s="519">
        <v>4</v>
      </c>
      <c r="G82" s="343">
        <f t="shared" si="97"/>
        <v>0</v>
      </c>
      <c r="H82" s="48">
        <f t="shared" si="98"/>
        <v>0</v>
      </c>
      <c r="I82" s="53">
        <f t="shared" si="99"/>
        <v>0</v>
      </c>
      <c r="J82" s="58">
        <f t="shared" si="100"/>
        <v>0</v>
      </c>
      <c r="K82" s="63">
        <f t="shared" si="101"/>
        <v>0</v>
      </c>
      <c r="L82" s="68">
        <f t="shared" si="102"/>
        <v>0</v>
      </c>
      <c r="M82" s="326">
        <f t="shared" si="103"/>
        <v>0</v>
      </c>
      <c r="N82" s="368">
        <f t="shared" si="104"/>
        <v>0</v>
      </c>
      <c r="O82" s="331">
        <f t="shared" si="105"/>
        <v>0</v>
      </c>
      <c r="P82" s="146">
        <f t="shared" si="106"/>
        <v>0</v>
      </c>
      <c r="Q82" s="256">
        <f t="shared" si="64"/>
        <v>0</v>
      </c>
      <c r="R82" s="645" t="s">
        <v>404</v>
      </c>
      <c r="S82" s="2" t="s">
        <v>35</v>
      </c>
      <c r="T82" s="154" t="s">
        <v>422</v>
      </c>
      <c r="U82" s="2">
        <v>2</v>
      </c>
      <c r="V82" s="2">
        <v>0</v>
      </c>
      <c r="W82" s="627" t="s">
        <v>133</v>
      </c>
      <c r="X82" s="17">
        <v>122.95</v>
      </c>
      <c r="Y82" s="412"/>
      <c r="Z82" s="116"/>
      <c r="AA82" s="116"/>
      <c r="AB82" s="116"/>
      <c r="AC82" s="116"/>
      <c r="AD82" s="116"/>
      <c r="AE82" s="116"/>
      <c r="AF82" s="116"/>
      <c r="AG82" s="116"/>
      <c r="AH82" s="183"/>
      <c r="AI82" s="85">
        <f t="shared" si="107"/>
        <v>0</v>
      </c>
      <c r="AJ82" s="6" t="str">
        <f t="shared" si="93"/>
        <v>Yes</v>
      </c>
      <c r="AK82" s="227" t="str">
        <f>IF(SUM(Y82:AH82)&gt;0,"Yes","No")</f>
        <v>No</v>
      </c>
      <c r="AN82" s="289">
        <f t="shared" si="94"/>
        <v>2</v>
      </c>
      <c r="AO82" s="290"/>
      <c r="AP82" s="291"/>
      <c r="AQ82" s="289">
        <v>2</v>
      </c>
      <c r="AR82" s="290"/>
      <c r="AS82" s="541">
        <v>5</v>
      </c>
      <c r="AT82" s="291">
        <v>100</v>
      </c>
      <c r="AU82" s="290">
        <f>AT82/10</f>
        <v>10</v>
      </c>
      <c r="AV82" s="291">
        <f>(3/100)*AT82</f>
        <v>3</v>
      </c>
      <c r="AW82" s="291">
        <f t="shared" si="95"/>
        <v>0</v>
      </c>
    </row>
    <row r="83" spans="2:49" s="1" customFormat="1" ht="65" customHeight="1">
      <c r="B83" s="568"/>
      <c r="C83" s="552"/>
      <c r="D83" s="280" t="str">
        <f t="shared" si="96"/>
        <v>#92</v>
      </c>
      <c r="E83" s="5">
        <v>92</v>
      </c>
      <c r="F83" s="519">
        <v>4</v>
      </c>
      <c r="G83" s="343">
        <f t="shared" si="97"/>
        <v>0</v>
      </c>
      <c r="H83" s="48">
        <f t="shared" si="98"/>
        <v>0</v>
      </c>
      <c r="I83" s="53">
        <f t="shared" si="99"/>
        <v>0</v>
      </c>
      <c r="J83" s="58">
        <f t="shared" si="100"/>
        <v>0</v>
      </c>
      <c r="K83" s="63">
        <f t="shared" si="101"/>
        <v>0</v>
      </c>
      <c r="L83" s="68">
        <f t="shared" si="102"/>
        <v>0</v>
      </c>
      <c r="M83" s="326">
        <f t="shared" si="103"/>
        <v>0</v>
      </c>
      <c r="N83" s="368">
        <f t="shared" si="104"/>
        <v>0</v>
      </c>
      <c r="O83" s="331">
        <f t="shared" si="105"/>
        <v>0</v>
      </c>
      <c r="P83" s="146">
        <f t="shared" si="106"/>
        <v>0</v>
      </c>
      <c r="Q83" s="256">
        <f t="shared" ref="Q83:Q108" si="108">AH83*U83</f>
        <v>0</v>
      </c>
      <c r="R83" s="644"/>
      <c r="S83" s="5" t="s">
        <v>20</v>
      </c>
      <c r="T83" s="244" t="s">
        <v>265</v>
      </c>
      <c r="U83" s="5">
        <v>2</v>
      </c>
      <c r="V83" s="5">
        <v>0</v>
      </c>
      <c r="W83" s="626" t="s">
        <v>133</v>
      </c>
      <c r="X83" s="18">
        <v>98.36</v>
      </c>
      <c r="Y83" s="117"/>
      <c r="Z83" s="117"/>
      <c r="AA83" s="117"/>
      <c r="AB83" s="117"/>
      <c r="AC83" s="117"/>
      <c r="AD83" s="117"/>
      <c r="AE83" s="117"/>
      <c r="AF83" s="117"/>
      <c r="AG83" s="117"/>
      <c r="AH83" s="184"/>
      <c r="AI83" s="195">
        <f t="shared" si="107"/>
        <v>0</v>
      </c>
      <c r="AJ83" s="7" t="str">
        <f t="shared" si="93"/>
        <v>No</v>
      </c>
      <c r="AK83" s="226" t="str">
        <f t="shared" si="34"/>
        <v>No</v>
      </c>
      <c r="AN83" s="289">
        <f t="shared" si="94"/>
        <v>2</v>
      </c>
      <c r="AO83" s="290"/>
      <c r="AP83" s="291"/>
      <c r="AQ83" s="289">
        <v>2</v>
      </c>
      <c r="AR83" s="290"/>
      <c r="AS83" s="541">
        <v>10</v>
      </c>
      <c r="AT83" s="291">
        <v>200</v>
      </c>
      <c r="AU83" s="290">
        <f t="shared" si="35"/>
        <v>20</v>
      </c>
      <c r="AV83" s="291">
        <f t="shared" si="36"/>
        <v>6</v>
      </c>
      <c r="AW83" s="291">
        <f t="shared" si="95"/>
        <v>0</v>
      </c>
    </row>
    <row r="84" spans="2:49" s="1" customFormat="1" ht="65" customHeight="1">
      <c r="B84" s="569" t="s">
        <v>305</v>
      </c>
      <c r="C84" s="551"/>
      <c r="D84" s="53" t="str">
        <f>"#"&amp;E84</f>
        <v>#82</v>
      </c>
      <c r="E84" s="53">
        <v>82</v>
      </c>
      <c r="F84" s="53">
        <v>4</v>
      </c>
      <c r="G84" s="53">
        <f t="shared" si="97"/>
        <v>0</v>
      </c>
      <c r="H84" s="53">
        <f t="shared" si="98"/>
        <v>0</v>
      </c>
      <c r="I84" s="53">
        <f t="shared" si="99"/>
        <v>0</v>
      </c>
      <c r="J84" s="53">
        <f t="shared" si="100"/>
        <v>0</v>
      </c>
      <c r="K84" s="53">
        <f t="shared" si="101"/>
        <v>0</v>
      </c>
      <c r="L84" s="53">
        <f t="shared" si="102"/>
        <v>0</v>
      </c>
      <c r="M84" s="53">
        <f t="shared" si="103"/>
        <v>0</v>
      </c>
      <c r="N84" s="53">
        <f t="shared" si="104"/>
        <v>0</v>
      </c>
      <c r="O84" s="53">
        <f t="shared" si="105"/>
        <v>0</v>
      </c>
      <c r="P84" s="53">
        <f t="shared" si="106"/>
        <v>0</v>
      </c>
      <c r="Q84" s="53">
        <f t="shared" si="108"/>
        <v>0</v>
      </c>
      <c r="R84" s="640" t="s">
        <v>404</v>
      </c>
      <c r="S84" s="53" t="s">
        <v>20</v>
      </c>
      <c r="T84" s="53" t="s">
        <v>265</v>
      </c>
      <c r="U84" s="53">
        <v>2</v>
      </c>
      <c r="V84" s="53">
        <v>0</v>
      </c>
      <c r="W84" s="634" t="s">
        <v>133</v>
      </c>
      <c r="X84" s="545">
        <v>122.95</v>
      </c>
      <c r="Y84" s="546"/>
      <c r="Z84" s="546"/>
      <c r="AA84" s="546"/>
      <c r="AB84" s="546"/>
      <c r="AC84" s="546"/>
      <c r="AD84" s="546"/>
      <c r="AE84" s="546"/>
      <c r="AF84" s="546"/>
      <c r="AG84" s="546"/>
      <c r="AH84" s="547"/>
      <c r="AI84" s="542">
        <f t="shared" si="107"/>
        <v>0</v>
      </c>
      <c r="AJ84" s="548" t="str">
        <f t="shared" si="93"/>
        <v>Yes</v>
      </c>
      <c r="AK84" s="226" t="str">
        <f>IF(SUM(Y84:AH84)&gt;0,"Yes","No")</f>
        <v>No</v>
      </c>
      <c r="AN84" s="289">
        <f t="shared" si="94"/>
        <v>2</v>
      </c>
      <c r="AO84" s="290"/>
      <c r="AP84" s="291"/>
      <c r="AQ84" s="289">
        <v>2</v>
      </c>
      <c r="AR84" s="290"/>
      <c r="AS84" s="541">
        <v>8</v>
      </c>
      <c r="AT84" s="291">
        <v>150</v>
      </c>
      <c r="AU84" s="290">
        <f>AT84/10</f>
        <v>15</v>
      </c>
      <c r="AV84" s="291">
        <f>(3/100)*AT84</f>
        <v>4.5</v>
      </c>
      <c r="AW84" s="291">
        <f t="shared" si="95"/>
        <v>0</v>
      </c>
    </row>
    <row r="85" spans="2:49" s="1" customFormat="1" ht="65" customHeight="1">
      <c r="B85" s="568"/>
      <c r="C85" s="552"/>
      <c r="D85" s="282" t="str">
        <f t="shared" si="96"/>
        <v>#91</v>
      </c>
      <c r="E85" s="2">
        <v>91</v>
      </c>
      <c r="F85" s="2">
        <v>5</v>
      </c>
      <c r="G85" s="2">
        <f t="shared" si="97"/>
        <v>0</v>
      </c>
      <c r="H85" s="410">
        <f t="shared" si="98"/>
        <v>0</v>
      </c>
      <c r="I85" s="281">
        <f t="shared" si="99"/>
        <v>0</v>
      </c>
      <c r="J85" s="281">
        <f t="shared" si="100"/>
        <v>0</v>
      </c>
      <c r="K85" s="281">
        <f t="shared" si="101"/>
        <v>0</v>
      </c>
      <c r="L85" s="281">
        <f t="shared" si="102"/>
        <v>0</v>
      </c>
      <c r="M85" s="281">
        <f t="shared" si="103"/>
        <v>0</v>
      </c>
      <c r="N85" s="281">
        <f t="shared" si="104"/>
        <v>0</v>
      </c>
      <c r="O85" s="281">
        <f t="shared" si="105"/>
        <v>0</v>
      </c>
      <c r="P85" s="281">
        <f t="shared" si="106"/>
        <v>0</v>
      </c>
      <c r="Q85" s="281">
        <f t="shared" si="108"/>
        <v>0</v>
      </c>
      <c r="R85" s="645"/>
      <c r="S85" s="2" t="s">
        <v>20</v>
      </c>
      <c r="T85" s="154" t="s">
        <v>423</v>
      </c>
      <c r="U85" s="2">
        <v>2</v>
      </c>
      <c r="V85" s="2">
        <v>0</v>
      </c>
      <c r="W85" s="627" t="s">
        <v>133</v>
      </c>
      <c r="X85" s="17">
        <v>110.66</v>
      </c>
      <c r="Y85" s="116"/>
      <c r="Z85" s="116"/>
      <c r="AA85" s="116"/>
      <c r="AB85" s="116"/>
      <c r="AC85" s="116"/>
      <c r="AD85" s="116"/>
      <c r="AE85" s="116"/>
      <c r="AF85" s="116"/>
      <c r="AG85" s="116"/>
      <c r="AH85" s="183"/>
      <c r="AI85" s="85">
        <f t="shared" si="107"/>
        <v>0</v>
      </c>
      <c r="AJ85" s="6" t="str">
        <f t="shared" si="93"/>
        <v>No</v>
      </c>
      <c r="AK85" s="227" t="str">
        <f t="shared" si="34"/>
        <v>No</v>
      </c>
      <c r="AN85" s="289">
        <f t="shared" si="94"/>
        <v>2</v>
      </c>
      <c r="AO85" s="290"/>
      <c r="AP85" s="291"/>
      <c r="AQ85" s="289">
        <v>2</v>
      </c>
      <c r="AR85" s="290"/>
      <c r="AS85" s="541">
        <v>10</v>
      </c>
      <c r="AT85" s="291">
        <v>200</v>
      </c>
      <c r="AU85" s="290">
        <f t="shared" si="35"/>
        <v>20</v>
      </c>
      <c r="AV85" s="291">
        <f t="shared" si="36"/>
        <v>6</v>
      </c>
      <c r="AW85" s="291">
        <f t="shared" si="95"/>
        <v>0</v>
      </c>
    </row>
    <row r="86" spans="2:49" s="1" customFormat="1" ht="65" customHeight="1">
      <c r="B86" s="569" t="s">
        <v>305</v>
      </c>
      <c r="C86" s="551"/>
      <c r="D86" s="2" t="str">
        <f>"#"&amp;E86</f>
        <v>#79</v>
      </c>
      <c r="E86" s="2">
        <v>79</v>
      </c>
      <c r="F86" s="519">
        <v>4</v>
      </c>
      <c r="G86" s="343">
        <f t="shared" si="97"/>
        <v>0</v>
      </c>
      <c r="H86" s="48">
        <f t="shared" si="98"/>
        <v>0</v>
      </c>
      <c r="I86" s="53">
        <f t="shared" si="99"/>
        <v>0</v>
      </c>
      <c r="J86" s="58">
        <f t="shared" si="100"/>
        <v>0</v>
      </c>
      <c r="K86" s="63">
        <f t="shared" si="101"/>
        <v>0</v>
      </c>
      <c r="L86" s="68">
        <f t="shared" si="102"/>
        <v>0</v>
      </c>
      <c r="M86" s="326">
        <f t="shared" si="103"/>
        <v>0</v>
      </c>
      <c r="N86" s="368">
        <f t="shared" si="104"/>
        <v>0</v>
      </c>
      <c r="O86" s="331">
        <f t="shared" si="105"/>
        <v>0</v>
      </c>
      <c r="P86" s="146">
        <f t="shared" si="106"/>
        <v>0</v>
      </c>
      <c r="Q86" s="256">
        <f t="shared" si="108"/>
        <v>0</v>
      </c>
      <c r="R86" s="645" t="s">
        <v>404</v>
      </c>
      <c r="S86" s="2" t="s">
        <v>24</v>
      </c>
      <c r="T86" s="2" t="s">
        <v>423</v>
      </c>
      <c r="U86" s="2">
        <v>2</v>
      </c>
      <c r="V86" s="2">
        <v>0</v>
      </c>
      <c r="W86" s="627" t="s">
        <v>133</v>
      </c>
      <c r="X86" s="17">
        <v>139.34</v>
      </c>
      <c r="Y86" s="116"/>
      <c r="Z86" s="116"/>
      <c r="AA86" s="116"/>
      <c r="AB86" s="116"/>
      <c r="AC86" s="116"/>
      <c r="AD86" s="116"/>
      <c r="AE86" s="116"/>
      <c r="AF86" s="116"/>
      <c r="AG86" s="116"/>
      <c r="AH86" s="183"/>
      <c r="AI86" s="85">
        <f t="shared" si="107"/>
        <v>0</v>
      </c>
      <c r="AJ86" s="6" t="str">
        <f t="shared" si="93"/>
        <v>Yes</v>
      </c>
      <c r="AK86" s="227" t="str">
        <f>IF(SUM(Y86:AH86)&gt;0,"Yes","No")</f>
        <v>No</v>
      </c>
      <c r="AN86" s="289">
        <f t="shared" si="94"/>
        <v>2</v>
      </c>
      <c r="AO86" s="290"/>
      <c r="AP86" s="291"/>
      <c r="AQ86" s="289">
        <v>2</v>
      </c>
      <c r="AR86" s="290"/>
      <c r="AS86" s="541">
        <v>8</v>
      </c>
      <c r="AT86" s="291">
        <v>150</v>
      </c>
      <c r="AU86" s="290">
        <f>AT86/10</f>
        <v>15</v>
      </c>
      <c r="AV86" s="291">
        <f>(3/100)*AT86</f>
        <v>4.5</v>
      </c>
      <c r="AW86" s="291">
        <f t="shared" si="95"/>
        <v>0</v>
      </c>
    </row>
    <row r="87" spans="2:49" s="1" customFormat="1" ht="65" customHeight="1">
      <c r="B87" s="568"/>
      <c r="C87" s="552"/>
      <c r="D87" s="411" t="str">
        <f>"#"&amp;E87</f>
        <v>#89</v>
      </c>
      <c r="E87" s="190">
        <v>89</v>
      </c>
      <c r="F87" s="519">
        <v>5</v>
      </c>
      <c r="G87" s="343">
        <f t="shared" si="97"/>
        <v>0</v>
      </c>
      <c r="H87" s="48">
        <f t="shared" si="98"/>
        <v>0</v>
      </c>
      <c r="I87" s="53">
        <f t="shared" si="99"/>
        <v>0</v>
      </c>
      <c r="J87" s="58">
        <f t="shared" si="100"/>
        <v>0</v>
      </c>
      <c r="K87" s="63">
        <f t="shared" si="101"/>
        <v>0</v>
      </c>
      <c r="L87" s="68">
        <f t="shared" si="102"/>
        <v>0</v>
      </c>
      <c r="M87" s="326">
        <f t="shared" si="103"/>
        <v>0</v>
      </c>
      <c r="N87" s="368">
        <f t="shared" si="104"/>
        <v>0</v>
      </c>
      <c r="O87" s="331">
        <f t="shared" si="105"/>
        <v>0</v>
      </c>
      <c r="P87" s="146">
        <f t="shared" si="106"/>
        <v>0</v>
      </c>
      <c r="Q87" s="256">
        <f t="shared" si="108"/>
        <v>0</v>
      </c>
      <c r="R87" s="640"/>
      <c r="S87" s="190" t="s">
        <v>24</v>
      </c>
      <c r="T87" s="212" t="s">
        <v>421</v>
      </c>
      <c r="U87" s="190">
        <v>2</v>
      </c>
      <c r="V87" s="190">
        <v>0</v>
      </c>
      <c r="W87" s="630" t="s">
        <v>133</v>
      </c>
      <c r="X87" s="192">
        <v>111.47</v>
      </c>
      <c r="Y87" s="193"/>
      <c r="Z87" s="193"/>
      <c r="AA87" s="193"/>
      <c r="AB87" s="193"/>
      <c r="AC87" s="193"/>
      <c r="AD87" s="193"/>
      <c r="AE87" s="193"/>
      <c r="AF87" s="193"/>
      <c r="AG87" s="193"/>
      <c r="AH87" s="408"/>
      <c r="AI87" s="195">
        <f t="shared" si="107"/>
        <v>0</v>
      </c>
      <c r="AJ87" s="196" t="str">
        <f t="shared" si="93"/>
        <v>No</v>
      </c>
      <c r="AK87" s="226" t="str">
        <f>IF(SUM(Y87:AH87)&gt;0,"Yes","No")</f>
        <v>No</v>
      </c>
      <c r="AN87" s="289">
        <f t="shared" si="94"/>
        <v>2</v>
      </c>
      <c r="AO87" s="290"/>
      <c r="AP87" s="291"/>
      <c r="AQ87" s="289">
        <v>2</v>
      </c>
      <c r="AR87" s="290"/>
      <c r="AS87" s="541">
        <v>10</v>
      </c>
      <c r="AT87" s="291">
        <v>200</v>
      </c>
      <c r="AU87" s="290">
        <f>AT87/10</f>
        <v>20</v>
      </c>
      <c r="AV87" s="291">
        <f>(3/100)*AT87</f>
        <v>6</v>
      </c>
      <c r="AW87" s="291">
        <f t="shared" si="95"/>
        <v>0</v>
      </c>
    </row>
    <row r="88" spans="2:49" s="1" customFormat="1" ht="65" customHeight="1">
      <c r="B88" s="569" t="s">
        <v>305</v>
      </c>
      <c r="C88" s="551"/>
      <c r="D88" s="190" t="str">
        <f>"#"&amp;E88</f>
        <v>#81</v>
      </c>
      <c r="E88" s="190">
        <v>81</v>
      </c>
      <c r="F88" s="190">
        <v>4</v>
      </c>
      <c r="G88" s="190">
        <f t="shared" si="97"/>
        <v>0</v>
      </c>
      <c r="H88" s="387">
        <f t="shared" si="98"/>
        <v>0</v>
      </c>
      <c r="I88" s="53">
        <f t="shared" si="99"/>
        <v>0</v>
      </c>
      <c r="J88" s="53">
        <f t="shared" si="100"/>
        <v>0</v>
      </c>
      <c r="K88" s="53">
        <f t="shared" si="101"/>
        <v>0</v>
      </c>
      <c r="L88" s="53">
        <f t="shared" si="102"/>
        <v>0</v>
      </c>
      <c r="M88" s="53">
        <f t="shared" si="103"/>
        <v>0</v>
      </c>
      <c r="N88" s="53">
        <f t="shared" si="104"/>
        <v>0</v>
      </c>
      <c r="O88" s="53">
        <f t="shared" si="105"/>
        <v>0</v>
      </c>
      <c r="P88" s="53">
        <f t="shared" si="106"/>
        <v>0</v>
      </c>
      <c r="Q88" s="53">
        <f t="shared" si="108"/>
        <v>0</v>
      </c>
      <c r="R88" s="640" t="s">
        <v>404</v>
      </c>
      <c r="S88" s="190" t="s">
        <v>20</v>
      </c>
      <c r="T88" s="190" t="s">
        <v>421</v>
      </c>
      <c r="U88" s="190">
        <v>2</v>
      </c>
      <c r="V88" s="190">
        <v>0</v>
      </c>
      <c r="W88" s="630" t="s">
        <v>133</v>
      </c>
      <c r="X88" s="192">
        <v>122.95</v>
      </c>
      <c r="Y88" s="193"/>
      <c r="Z88" s="193"/>
      <c r="AA88" s="193"/>
      <c r="AB88" s="193"/>
      <c r="AC88" s="193"/>
      <c r="AD88" s="193"/>
      <c r="AE88" s="193"/>
      <c r="AF88" s="193"/>
      <c r="AG88" s="193"/>
      <c r="AH88" s="408"/>
      <c r="AI88" s="195">
        <f t="shared" si="107"/>
        <v>0</v>
      </c>
      <c r="AJ88" s="196" t="str">
        <f t="shared" si="93"/>
        <v>Yes</v>
      </c>
      <c r="AK88" s="226" t="str">
        <f>IF(SUM(Y88:AH88)&gt;0,"Yes","No")</f>
        <v>No</v>
      </c>
      <c r="AN88" s="289">
        <f t="shared" si="94"/>
        <v>2</v>
      </c>
      <c r="AO88" s="290"/>
      <c r="AP88" s="291"/>
      <c r="AQ88" s="289">
        <v>2</v>
      </c>
      <c r="AR88" s="290"/>
      <c r="AS88" s="541">
        <v>8</v>
      </c>
      <c r="AT88" s="291">
        <v>150</v>
      </c>
      <c r="AU88" s="290">
        <f>AT88/10</f>
        <v>15</v>
      </c>
      <c r="AV88" s="291">
        <f>(3/100)*AT88</f>
        <v>4.5</v>
      </c>
      <c r="AW88" s="291">
        <f t="shared" si="95"/>
        <v>0</v>
      </c>
    </row>
    <row r="89" spans="2:49" s="1" customFormat="1" ht="65" customHeight="1">
      <c r="B89" s="568"/>
      <c r="C89" s="552"/>
      <c r="D89" s="282" t="str">
        <f t="shared" si="96"/>
        <v>#90</v>
      </c>
      <c r="E89" s="2">
        <v>90</v>
      </c>
      <c r="F89" s="2">
        <v>5</v>
      </c>
      <c r="G89" s="2">
        <f t="shared" si="97"/>
        <v>0</v>
      </c>
      <c r="H89" s="410">
        <f t="shared" si="98"/>
        <v>0</v>
      </c>
      <c r="I89" s="281">
        <f t="shared" si="99"/>
        <v>0</v>
      </c>
      <c r="J89" s="281">
        <f t="shared" si="100"/>
        <v>0</v>
      </c>
      <c r="K89" s="281">
        <f t="shared" si="101"/>
        <v>0</v>
      </c>
      <c r="L89" s="281">
        <f t="shared" si="102"/>
        <v>0</v>
      </c>
      <c r="M89" s="281">
        <f t="shared" si="103"/>
        <v>0</v>
      </c>
      <c r="N89" s="281">
        <f t="shared" si="104"/>
        <v>0</v>
      </c>
      <c r="O89" s="281">
        <f t="shared" si="105"/>
        <v>0</v>
      </c>
      <c r="P89" s="281">
        <f t="shared" si="106"/>
        <v>0</v>
      </c>
      <c r="Q89" s="281">
        <f t="shared" si="108"/>
        <v>0</v>
      </c>
      <c r="R89" s="645"/>
      <c r="S89" s="2" t="s">
        <v>24</v>
      </c>
      <c r="T89" s="154" t="s">
        <v>170</v>
      </c>
      <c r="U89" s="2">
        <v>3</v>
      </c>
      <c r="V89" s="2">
        <v>0</v>
      </c>
      <c r="W89" s="627" t="s">
        <v>133</v>
      </c>
      <c r="X89" s="17">
        <v>157.38</v>
      </c>
      <c r="Y89" s="116"/>
      <c r="Z89" s="116"/>
      <c r="AA89" s="116"/>
      <c r="AB89" s="116"/>
      <c r="AC89" s="116"/>
      <c r="AD89" s="116"/>
      <c r="AE89" s="116"/>
      <c r="AF89" s="116"/>
      <c r="AG89" s="116"/>
      <c r="AH89" s="183"/>
      <c r="AI89" s="85">
        <f t="shared" si="107"/>
        <v>0</v>
      </c>
      <c r="AJ89" s="6" t="str">
        <f t="shared" si="93"/>
        <v>No</v>
      </c>
      <c r="AK89" s="227" t="str">
        <f t="shared" si="34"/>
        <v>No</v>
      </c>
      <c r="AN89" s="289">
        <f t="shared" si="94"/>
        <v>3</v>
      </c>
      <c r="AO89" s="290"/>
      <c r="AP89" s="291"/>
      <c r="AQ89" s="289">
        <v>3</v>
      </c>
      <c r="AR89" s="290"/>
      <c r="AS89" s="541">
        <v>10</v>
      </c>
      <c r="AT89" s="291">
        <v>300</v>
      </c>
      <c r="AU89" s="290">
        <f t="shared" si="35"/>
        <v>30</v>
      </c>
      <c r="AV89" s="291">
        <f t="shared" si="36"/>
        <v>9</v>
      </c>
      <c r="AW89" s="291">
        <f t="shared" si="95"/>
        <v>0</v>
      </c>
    </row>
    <row r="90" spans="2:49" s="1" customFormat="1" ht="65" customHeight="1">
      <c r="B90" s="569" t="s">
        <v>305</v>
      </c>
      <c r="C90" s="551"/>
      <c r="D90" s="2" t="str">
        <f>"#"&amp;E90</f>
        <v>#80</v>
      </c>
      <c r="E90" s="2">
        <v>80</v>
      </c>
      <c r="F90" s="519">
        <v>5</v>
      </c>
      <c r="G90" s="343">
        <f t="shared" si="97"/>
        <v>0</v>
      </c>
      <c r="H90" s="48">
        <f t="shared" si="98"/>
        <v>0</v>
      </c>
      <c r="I90" s="53">
        <f t="shared" si="99"/>
        <v>0</v>
      </c>
      <c r="J90" s="58">
        <f t="shared" si="100"/>
        <v>0</v>
      </c>
      <c r="K90" s="63">
        <f t="shared" si="101"/>
        <v>0</v>
      </c>
      <c r="L90" s="68">
        <f t="shared" si="102"/>
        <v>0</v>
      </c>
      <c r="M90" s="326">
        <f t="shared" si="103"/>
        <v>0</v>
      </c>
      <c r="N90" s="368">
        <f t="shared" si="104"/>
        <v>0</v>
      </c>
      <c r="O90" s="331">
        <f t="shared" si="105"/>
        <v>0</v>
      </c>
      <c r="P90" s="146">
        <f t="shared" si="106"/>
        <v>0</v>
      </c>
      <c r="Q90" s="256">
        <f t="shared" si="108"/>
        <v>0</v>
      </c>
      <c r="R90" s="645" t="s">
        <v>404</v>
      </c>
      <c r="S90" s="2" t="s">
        <v>24</v>
      </c>
      <c r="T90" s="2" t="s">
        <v>170</v>
      </c>
      <c r="U90" s="2">
        <v>3</v>
      </c>
      <c r="V90" s="2">
        <v>0</v>
      </c>
      <c r="W90" s="627" t="s">
        <v>133</v>
      </c>
      <c r="X90" s="17">
        <v>196.72</v>
      </c>
      <c r="Y90" s="116"/>
      <c r="Z90" s="116"/>
      <c r="AA90" s="116"/>
      <c r="AB90" s="116"/>
      <c r="AC90" s="116"/>
      <c r="AD90" s="116"/>
      <c r="AE90" s="116"/>
      <c r="AF90" s="116"/>
      <c r="AG90" s="116"/>
      <c r="AH90" s="183"/>
      <c r="AI90" s="85">
        <f t="shared" si="107"/>
        <v>0</v>
      </c>
      <c r="AJ90" s="6" t="str">
        <f t="shared" si="93"/>
        <v>Yes</v>
      </c>
      <c r="AK90" s="227" t="str">
        <f>IF(SUM(Y90:AH90)&gt;0,"Yes","No")</f>
        <v>No</v>
      </c>
      <c r="AN90" s="289">
        <f t="shared" si="94"/>
        <v>3</v>
      </c>
      <c r="AO90" s="290"/>
      <c r="AP90" s="291"/>
      <c r="AQ90" s="289">
        <v>3</v>
      </c>
      <c r="AR90" s="290"/>
      <c r="AS90" s="541">
        <v>10</v>
      </c>
      <c r="AT90" s="291">
        <v>150</v>
      </c>
      <c r="AU90" s="290">
        <f>AT90/10</f>
        <v>15</v>
      </c>
      <c r="AV90" s="291">
        <f>(3/100)*AT90</f>
        <v>4.5</v>
      </c>
      <c r="AW90" s="291">
        <f t="shared" si="95"/>
        <v>0</v>
      </c>
    </row>
    <row r="91" spans="2:49" s="1" customFormat="1" ht="65" customHeight="1">
      <c r="B91" s="562"/>
      <c r="D91" s="411" t="str">
        <f>"#"&amp;E91</f>
        <v>#25</v>
      </c>
      <c r="E91" s="190">
        <v>25</v>
      </c>
      <c r="F91" s="519">
        <v>4</v>
      </c>
      <c r="G91" s="343">
        <f t="shared" si="97"/>
        <v>0</v>
      </c>
      <c r="H91" s="48">
        <f t="shared" si="98"/>
        <v>0</v>
      </c>
      <c r="I91" s="53">
        <f t="shared" si="99"/>
        <v>0</v>
      </c>
      <c r="J91" s="58">
        <f t="shared" si="100"/>
        <v>0</v>
      </c>
      <c r="K91" s="63">
        <f t="shared" si="101"/>
        <v>0</v>
      </c>
      <c r="L91" s="68">
        <f t="shared" si="102"/>
        <v>0</v>
      </c>
      <c r="M91" s="326">
        <f t="shared" si="103"/>
        <v>0</v>
      </c>
      <c r="N91" s="368">
        <f t="shared" si="104"/>
        <v>0</v>
      </c>
      <c r="O91" s="331">
        <f t="shared" si="105"/>
        <v>0</v>
      </c>
      <c r="P91" s="146">
        <f t="shared" si="106"/>
        <v>0</v>
      </c>
      <c r="Q91" s="256">
        <f t="shared" si="108"/>
        <v>0</v>
      </c>
      <c r="R91" s="640"/>
      <c r="S91" s="190" t="s">
        <v>20</v>
      </c>
      <c r="T91" s="212" t="s">
        <v>418</v>
      </c>
      <c r="U91" s="190">
        <v>2</v>
      </c>
      <c r="V91" s="190">
        <v>0</v>
      </c>
      <c r="W91" s="630" t="s">
        <v>133</v>
      </c>
      <c r="X91" s="192">
        <v>106.56</v>
      </c>
      <c r="Y91" s="193"/>
      <c r="Z91" s="193"/>
      <c r="AA91" s="193"/>
      <c r="AB91" s="193"/>
      <c r="AC91" s="193"/>
      <c r="AD91" s="193"/>
      <c r="AE91" s="193"/>
      <c r="AF91" s="193"/>
      <c r="AG91" s="193"/>
      <c r="AH91" s="408"/>
      <c r="AI91" s="195">
        <f t="shared" si="107"/>
        <v>0</v>
      </c>
      <c r="AJ91" s="196" t="str">
        <f t="shared" si="93"/>
        <v>No</v>
      </c>
      <c r="AK91" s="226" t="str">
        <f>IF(SUM(Y91:AH91)&gt;0,"Yes","No")</f>
        <v>No</v>
      </c>
      <c r="AN91" s="289">
        <f t="shared" si="94"/>
        <v>2</v>
      </c>
      <c r="AO91" s="290"/>
      <c r="AP91" s="291"/>
      <c r="AQ91" s="289">
        <v>2</v>
      </c>
      <c r="AR91" s="290"/>
      <c r="AS91" s="541">
        <v>15</v>
      </c>
      <c r="AT91" s="291">
        <v>250</v>
      </c>
      <c r="AU91" s="290">
        <f>AT91/10</f>
        <v>25</v>
      </c>
      <c r="AV91" s="291">
        <f>(3/100)*AT91</f>
        <v>7.5</v>
      </c>
      <c r="AW91" s="291">
        <f t="shared" si="95"/>
        <v>0</v>
      </c>
    </row>
    <row r="92" spans="2:49" s="1" customFormat="1" ht="65" customHeight="1">
      <c r="B92" s="562"/>
      <c r="D92" s="282" t="str">
        <f>"#"&amp;E92</f>
        <v>#26</v>
      </c>
      <c r="E92" s="2">
        <v>26</v>
      </c>
      <c r="F92" s="519">
        <v>7</v>
      </c>
      <c r="G92" s="343">
        <f t="shared" si="97"/>
        <v>0</v>
      </c>
      <c r="H92" s="48">
        <f t="shared" si="98"/>
        <v>0</v>
      </c>
      <c r="I92" s="53">
        <f t="shared" si="99"/>
        <v>0</v>
      </c>
      <c r="J92" s="58">
        <f t="shared" si="100"/>
        <v>0</v>
      </c>
      <c r="K92" s="63">
        <f t="shared" si="101"/>
        <v>0</v>
      </c>
      <c r="L92" s="68">
        <f t="shared" si="102"/>
        <v>0</v>
      </c>
      <c r="M92" s="326">
        <f t="shared" si="103"/>
        <v>0</v>
      </c>
      <c r="N92" s="368">
        <f t="shared" si="104"/>
        <v>0</v>
      </c>
      <c r="O92" s="331">
        <f t="shared" si="105"/>
        <v>0</v>
      </c>
      <c r="P92" s="146">
        <f t="shared" si="106"/>
        <v>0</v>
      </c>
      <c r="Q92" s="256">
        <f t="shared" si="108"/>
        <v>0</v>
      </c>
      <c r="R92" s="645"/>
      <c r="S92" s="2" t="s">
        <v>22</v>
      </c>
      <c r="T92" s="2" t="s">
        <v>419</v>
      </c>
      <c r="U92" s="2">
        <v>1</v>
      </c>
      <c r="V92" s="2">
        <v>0</v>
      </c>
      <c r="W92" s="627" t="s">
        <v>133</v>
      </c>
      <c r="X92" s="17">
        <v>204.92</v>
      </c>
      <c r="Y92" s="116"/>
      <c r="Z92" s="116"/>
      <c r="AA92" s="116"/>
      <c r="AB92" s="116"/>
      <c r="AC92" s="116"/>
      <c r="AD92" s="116"/>
      <c r="AE92" s="116"/>
      <c r="AF92" s="116"/>
      <c r="AG92" s="116"/>
      <c r="AH92" s="183"/>
      <c r="AI92" s="85">
        <f t="shared" si="107"/>
        <v>0</v>
      </c>
      <c r="AJ92" s="6" t="str">
        <f t="shared" si="93"/>
        <v>No</v>
      </c>
      <c r="AK92" s="227" t="str">
        <f>IF(SUM(Y92:AH92)&gt;0,"Yes","No")</f>
        <v>No</v>
      </c>
      <c r="AN92" s="289"/>
      <c r="AO92" s="290">
        <f>U92</f>
        <v>1</v>
      </c>
      <c r="AP92" s="291"/>
      <c r="AQ92" s="289">
        <v>1</v>
      </c>
      <c r="AR92" s="290"/>
      <c r="AS92" s="541">
        <v>15</v>
      </c>
      <c r="AT92" s="291">
        <v>300</v>
      </c>
      <c r="AU92" s="290">
        <f>AT92/10</f>
        <v>30</v>
      </c>
      <c r="AV92" s="291">
        <f>(3/100)*AT92</f>
        <v>9</v>
      </c>
      <c r="AW92" s="291">
        <f t="shared" si="95"/>
        <v>0</v>
      </c>
    </row>
    <row r="93" spans="2:49" s="1" customFormat="1" ht="65" customHeight="1">
      <c r="B93" s="562"/>
      <c r="D93" s="411" t="str">
        <f>"#"&amp;E93</f>
        <v>#29</v>
      </c>
      <c r="E93" s="190">
        <v>29</v>
      </c>
      <c r="F93" s="519">
        <v>5</v>
      </c>
      <c r="G93" s="343">
        <f t="shared" si="97"/>
        <v>0</v>
      </c>
      <c r="H93" s="48">
        <f t="shared" si="98"/>
        <v>0</v>
      </c>
      <c r="I93" s="53">
        <f t="shared" si="99"/>
        <v>0</v>
      </c>
      <c r="J93" s="58">
        <f t="shared" si="100"/>
        <v>0</v>
      </c>
      <c r="K93" s="63">
        <f t="shared" si="101"/>
        <v>0</v>
      </c>
      <c r="L93" s="68">
        <f t="shared" si="102"/>
        <v>0</v>
      </c>
      <c r="M93" s="326">
        <f t="shared" si="103"/>
        <v>0</v>
      </c>
      <c r="N93" s="368">
        <f t="shared" si="104"/>
        <v>0</v>
      </c>
      <c r="O93" s="331">
        <f t="shared" si="105"/>
        <v>0</v>
      </c>
      <c r="P93" s="146">
        <f t="shared" si="106"/>
        <v>0</v>
      </c>
      <c r="Q93" s="256">
        <f t="shared" si="108"/>
        <v>0</v>
      </c>
      <c r="R93" s="640"/>
      <c r="S93" s="190" t="s">
        <v>24</v>
      </c>
      <c r="T93" s="190" t="s">
        <v>424</v>
      </c>
      <c r="U93" s="190">
        <v>1</v>
      </c>
      <c r="V93" s="190">
        <v>0</v>
      </c>
      <c r="W93" s="630" t="s">
        <v>132</v>
      </c>
      <c r="X93" s="192">
        <v>73.77</v>
      </c>
      <c r="Y93" s="193"/>
      <c r="Z93" s="193"/>
      <c r="AA93" s="193"/>
      <c r="AB93" s="193"/>
      <c r="AC93" s="193"/>
      <c r="AD93" s="193"/>
      <c r="AE93" s="193"/>
      <c r="AF93" s="193"/>
      <c r="AG93" s="193"/>
      <c r="AH93" s="408"/>
      <c r="AI93" s="195">
        <f t="shared" si="107"/>
        <v>0</v>
      </c>
      <c r="AJ93" s="196" t="str">
        <f t="shared" si="93"/>
        <v>No</v>
      </c>
      <c r="AK93" s="226" t="str">
        <f>IF(SUM(Y93:AH93)&gt;0,"Yes","No")</f>
        <v>No</v>
      </c>
      <c r="AN93" s="289">
        <f>U93</f>
        <v>1</v>
      </c>
      <c r="AO93" s="290"/>
      <c r="AP93" s="291"/>
      <c r="AQ93" s="289">
        <v>1</v>
      </c>
      <c r="AR93" s="290"/>
      <c r="AS93" s="541">
        <v>8</v>
      </c>
      <c r="AT93" s="291">
        <v>200</v>
      </c>
      <c r="AU93" s="290">
        <f>AT93/10</f>
        <v>20</v>
      </c>
      <c r="AV93" s="291">
        <f>(3/100)*AT93</f>
        <v>6</v>
      </c>
      <c r="AW93" s="291">
        <f t="shared" si="95"/>
        <v>0</v>
      </c>
    </row>
    <row r="94" spans="2:49" s="1" customFormat="1" ht="65" customHeight="1" thickBot="1">
      <c r="B94" s="558"/>
      <c r="C94" s="313"/>
      <c r="D94" s="413" t="str">
        <f t="shared" si="96"/>
        <v>#6</v>
      </c>
      <c r="E94" s="8">
        <v>6</v>
      </c>
      <c r="F94" s="516">
        <v>5</v>
      </c>
      <c r="G94" s="345">
        <f t="shared" si="97"/>
        <v>0</v>
      </c>
      <c r="H94" s="127">
        <f t="shared" si="98"/>
        <v>0</v>
      </c>
      <c r="I94" s="128">
        <f t="shared" si="99"/>
        <v>0</v>
      </c>
      <c r="J94" s="129">
        <f t="shared" si="100"/>
        <v>0</v>
      </c>
      <c r="K94" s="130">
        <f t="shared" si="101"/>
        <v>0</v>
      </c>
      <c r="L94" s="131">
        <f t="shared" si="102"/>
        <v>0</v>
      </c>
      <c r="M94" s="327">
        <f t="shared" si="103"/>
        <v>0</v>
      </c>
      <c r="N94" s="367">
        <f t="shared" si="104"/>
        <v>0</v>
      </c>
      <c r="O94" s="322">
        <f t="shared" si="105"/>
        <v>0</v>
      </c>
      <c r="P94" s="147">
        <f t="shared" si="106"/>
        <v>0</v>
      </c>
      <c r="Q94" s="250">
        <f t="shared" si="108"/>
        <v>0</v>
      </c>
      <c r="R94" s="647"/>
      <c r="S94" s="8" t="s">
        <v>20</v>
      </c>
      <c r="T94" s="238" t="s">
        <v>420</v>
      </c>
      <c r="U94" s="8">
        <v>2</v>
      </c>
      <c r="V94" s="8">
        <v>0</v>
      </c>
      <c r="W94" s="632" t="s">
        <v>133</v>
      </c>
      <c r="X94" s="19">
        <v>122.95</v>
      </c>
      <c r="Y94" s="120"/>
      <c r="Z94" s="120"/>
      <c r="AA94" s="120"/>
      <c r="AB94" s="120"/>
      <c r="AC94" s="120"/>
      <c r="AD94" s="120"/>
      <c r="AE94" s="120"/>
      <c r="AF94" s="120"/>
      <c r="AG94" s="120"/>
      <c r="AH94" s="185"/>
      <c r="AI94" s="87">
        <f t="shared" si="107"/>
        <v>0</v>
      </c>
      <c r="AJ94" s="9" t="str">
        <f t="shared" si="93"/>
        <v>No</v>
      </c>
      <c r="AK94" s="235" t="str">
        <f t="shared" si="34"/>
        <v>No</v>
      </c>
      <c r="AN94" s="289">
        <f>U94</f>
        <v>2</v>
      </c>
      <c r="AO94" s="290"/>
      <c r="AP94" s="291"/>
      <c r="AQ94" s="289">
        <v>2</v>
      </c>
      <c r="AR94" s="290"/>
      <c r="AS94" s="541">
        <v>10</v>
      </c>
      <c r="AT94" s="291">
        <v>200</v>
      </c>
      <c r="AU94" s="290">
        <f t="shared" si="35"/>
        <v>20</v>
      </c>
      <c r="AV94" s="291">
        <f t="shared" si="36"/>
        <v>6</v>
      </c>
      <c r="AW94" s="291">
        <f t="shared" si="95"/>
        <v>0</v>
      </c>
    </row>
    <row r="95" spans="2:49" s="27" customFormat="1" ht="24" customHeight="1" thickBot="1">
      <c r="B95" s="557"/>
      <c r="C95" s="279"/>
      <c r="D95" s="152"/>
      <c r="E95" s="152"/>
      <c r="F95" s="517"/>
      <c r="G95" s="343">
        <f t="shared" si="97"/>
        <v>0</v>
      </c>
      <c r="H95" s="48">
        <f t="shared" si="98"/>
        <v>0</v>
      </c>
      <c r="I95" s="53">
        <f t="shared" si="99"/>
        <v>0</v>
      </c>
      <c r="J95" s="58">
        <f t="shared" si="100"/>
        <v>0</v>
      </c>
      <c r="K95" s="63">
        <f t="shared" si="101"/>
        <v>0</v>
      </c>
      <c r="L95" s="68">
        <f t="shared" si="102"/>
        <v>0</v>
      </c>
      <c r="M95" s="326">
        <f t="shared" si="103"/>
        <v>0</v>
      </c>
      <c r="N95" s="368">
        <f t="shared" si="104"/>
        <v>0</v>
      </c>
      <c r="O95" s="331">
        <f t="shared" si="105"/>
        <v>0</v>
      </c>
      <c r="P95" s="146">
        <f t="shared" si="106"/>
        <v>0</v>
      </c>
      <c r="Q95" s="256">
        <f t="shared" si="108"/>
        <v>0</v>
      </c>
      <c r="R95" s="640"/>
      <c r="S95" s="152"/>
      <c r="T95" s="152"/>
      <c r="U95" s="152"/>
      <c r="V95" s="152"/>
      <c r="W95" s="622"/>
      <c r="X95" s="261" t="s">
        <v>325</v>
      </c>
      <c r="Y95" s="283"/>
      <c r="Z95" s="262"/>
      <c r="AA95" s="262"/>
      <c r="AB95" s="262"/>
      <c r="AC95" s="262"/>
      <c r="AD95" s="262"/>
      <c r="AE95" s="262"/>
      <c r="AF95" s="262"/>
      <c r="AG95" s="262"/>
      <c r="AH95" s="262"/>
      <c r="AI95" s="423"/>
      <c r="AJ95" s="152"/>
      <c r="AK95" s="97"/>
      <c r="AL95" s="1"/>
      <c r="AM95" s="1"/>
      <c r="AN95" s="289"/>
      <c r="AO95" s="290"/>
      <c r="AP95" s="288"/>
      <c r="AQ95" s="286"/>
      <c r="AR95" s="287"/>
      <c r="AS95" s="540"/>
      <c r="AT95" s="288"/>
      <c r="AU95" s="290">
        <f t="shared" ref="AU95" si="109">AT95/10</f>
        <v>0</v>
      </c>
      <c r="AV95" s="291">
        <f t="shared" ref="AV95" si="110">(3/100)*AT95</f>
        <v>0</v>
      </c>
      <c r="AW95" s="291">
        <f t="shared" si="95"/>
        <v>0</v>
      </c>
    </row>
    <row r="96" spans="2:49" s="27" customFormat="1" ht="65" customHeight="1">
      <c r="B96" s="561"/>
      <c r="C96" s="549"/>
      <c r="D96" s="438" t="str">
        <f t="shared" si="96"/>
        <v>#11</v>
      </c>
      <c r="E96" s="439">
        <v>11</v>
      </c>
      <c r="F96" s="518">
        <v>48</v>
      </c>
      <c r="G96" s="346">
        <f t="shared" si="97"/>
        <v>0</v>
      </c>
      <c r="H96" s="267">
        <f t="shared" si="98"/>
        <v>0</v>
      </c>
      <c r="I96" s="268">
        <f t="shared" si="99"/>
        <v>0</v>
      </c>
      <c r="J96" s="269">
        <f t="shared" si="100"/>
        <v>0</v>
      </c>
      <c r="K96" s="270">
        <f t="shared" si="101"/>
        <v>0</v>
      </c>
      <c r="L96" s="271">
        <f t="shared" si="102"/>
        <v>0</v>
      </c>
      <c r="M96" s="361">
        <f t="shared" si="103"/>
        <v>0</v>
      </c>
      <c r="N96" s="369">
        <f t="shared" si="104"/>
        <v>0</v>
      </c>
      <c r="O96" s="372">
        <f t="shared" si="105"/>
        <v>0</v>
      </c>
      <c r="P96" s="272">
        <f t="shared" si="106"/>
        <v>0</v>
      </c>
      <c r="Q96" s="273">
        <f t="shared" si="108"/>
        <v>0</v>
      </c>
      <c r="R96" s="648"/>
      <c r="S96" s="439" t="s">
        <v>22</v>
      </c>
      <c r="T96" s="439" t="s">
        <v>146</v>
      </c>
      <c r="U96" s="439">
        <v>4</v>
      </c>
      <c r="V96" s="439">
        <v>48</v>
      </c>
      <c r="W96" s="635" t="s">
        <v>133</v>
      </c>
      <c r="X96" s="440">
        <v>1065.57</v>
      </c>
      <c r="Y96" s="430"/>
      <c r="Z96" s="430"/>
      <c r="AA96" s="430"/>
      <c r="AB96" s="430"/>
      <c r="AC96" s="430"/>
      <c r="AD96" s="430"/>
      <c r="AE96" s="430"/>
      <c r="AF96" s="430"/>
      <c r="AG96" s="430"/>
      <c r="AH96" s="441"/>
      <c r="AI96" s="422">
        <f t="shared" si="107"/>
        <v>0</v>
      </c>
      <c r="AJ96" s="442" t="str">
        <f t="shared" ref="AJ96:AJ106" si="111">IF(B96="New","Yes","No")</f>
        <v>No</v>
      </c>
      <c r="AK96" s="443" t="str">
        <f t="shared" si="34"/>
        <v>No</v>
      </c>
      <c r="AL96" s="1"/>
      <c r="AM96" s="1"/>
      <c r="AN96" s="289"/>
      <c r="AO96" s="290">
        <f t="shared" ref="AO96:AO104" si="112">U96</f>
        <v>4</v>
      </c>
      <c r="AP96" s="288"/>
      <c r="AQ96" s="286">
        <v>4</v>
      </c>
      <c r="AR96" s="287"/>
      <c r="AS96" s="540">
        <v>80</v>
      </c>
      <c r="AT96" s="288">
        <v>3200</v>
      </c>
      <c r="AU96" s="290">
        <f t="shared" si="35"/>
        <v>320</v>
      </c>
      <c r="AV96" s="291">
        <f t="shared" si="36"/>
        <v>96</v>
      </c>
      <c r="AW96" s="291">
        <f t="shared" si="95"/>
        <v>0</v>
      </c>
    </row>
    <row r="97" spans="2:49" s="1" customFormat="1" ht="65" customHeight="1">
      <c r="B97" s="562"/>
      <c r="D97" s="282" t="str">
        <f t="shared" si="96"/>
        <v>#12</v>
      </c>
      <c r="E97" s="2">
        <v>12</v>
      </c>
      <c r="F97" s="519">
        <v>12</v>
      </c>
      <c r="G97" s="343">
        <f t="shared" si="97"/>
        <v>0</v>
      </c>
      <c r="H97" s="48">
        <f t="shared" si="98"/>
        <v>0</v>
      </c>
      <c r="I97" s="53">
        <f t="shared" si="99"/>
        <v>0</v>
      </c>
      <c r="J97" s="58">
        <f t="shared" si="100"/>
        <v>0</v>
      </c>
      <c r="K97" s="63">
        <f t="shared" si="101"/>
        <v>0</v>
      </c>
      <c r="L97" s="68">
        <f t="shared" si="102"/>
        <v>0</v>
      </c>
      <c r="M97" s="326">
        <f t="shared" si="103"/>
        <v>0</v>
      </c>
      <c r="N97" s="368">
        <f t="shared" si="104"/>
        <v>0</v>
      </c>
      <c r="O97" s="331">
        <f t="shared" si="105"/>
        <v>0</v>
      </c>
      <c r="P97" s="146">
        <f t="shared" si="106"/>
        <v>0</v>
      </c>
      <c r="Q97" s="256">
        <f t="shared" si="108"/>
        <v>0</v>
      </c>
      <c r="R97" s="645"/>
      <c r="S97" s="2" t="s">
        <v>22</v>
      </c>
      <c r="T97" s="2" t="s">
        <v>147</v>
      </c>
      <c r="U97" s="2">
        <v>1</v>
      </c>
      <c r="V97" s="2">
        <v>26</v>
      </c>
      <c r="W97" s="627" t="s">
        <v>133</v>
      </c>
      <c r="X97" s="17">
        <v>286.89</v>
      </c>
      <c r="Y97" s="116"/>
      <c r="Z97" s="116"/>
      <c r="AA97" s="116"/>
      <c r="AB97" s="116"/>
      <c r="AC97" s="116"/>
      <c r="AD97" s="116"/>
      <c r="AE97" s="116"/>
      <c r="AF97" s="116"/>
      <c r="AG97" s="116"/>
      <c r="AH97" s="183"/>
      <c r="AI97" s="85">
        <f t="shared" si="107"/>
        <v>0</v>
      </c>
      <c r="AJ97" s="6" t="str">
        <f t="shared" si="111"/>
        <v>No</v>
      </c>
      <c r="AK97" s="227" t="str">
        <f t="shared" si="34"/>
        <v>No</v>
      </c>
      <c r="AN97" s="289"/>
      <c r="AO97" s="290">
        <f t="shared" si="112"/>
        <v>1</v>
      </c>
      <c r="AP97" s="291"/>
      <c r="AQ97" s="289">
        <v>1</v>
      </c>
      <c r="AR97" s="290"/>
      <c r="AS97" s="541">
        <v>20</v>
      </c>
      <c r="AT97" s="291">
        <v>800</v>
      </c>
      <c r="AU97" s="290">
        <f t="shared" si="35"/>
        <v>80</v>
      </c>
      <c r="AV97" s="291">
        <f t="shared" si="36"/>
        <v>24</v>
      </c>
      <c r="AW97" s="291">
        <f t="shared" si="95"/>
        <v>0</v>
      </c>
    </row>
    <row r="98" spans="2:49" s="1" customFormat="1" ht="65" customHeight="1">
      <c r="B98" s="562"/>
      <c r="D98" s="411" t="str">
        <f t="shared" si="96"/>
        <v>#14</v>
      </c>
      <c r="E98" s="190">
        <v>14</v>
      </c>
      <c r="F98" s="519">
        <v>34</v>
      </c>
      <c r="G98" s="343">
        <f t="shared" si="97"/>
        <v>0</v>
      </c>
      <c r="H98" s="48">
        <f t="shared" si="98"/>
        <v>0</v>
      </c>
      <c r="I98" s="53">
        <f t="shared" si="99"/>
        <v>0</v>
      </c>
      <c r="J98" s="58">
        <f t="shared" si="100"/>
        <v>0</v>
      </c>
      <c r="K98" s="63">
        <f t="shared" si="101"/>
        <v>0</v>
      </c>
      <c r="L98" s="68">
        <f t="shared" si="102"/>
        <v>0</v>
      </c>
      <c r="M98" s="326">
        <f t="shared" si="103"/>
        <v>0</v>
      </c>
      <c r="N98" s="368">
        <f t="shared" si="104"/>
        <v>0</v>
      </c>
      <c r="O98" s="331">
        <f t="shared" si="105"/>
        <v>0</v>
      </c>
      <c r="P98" s="146">
        <f t="shared" si="106"/>
        <v>0</v>
      </c>
      <c r="Q98" s="256">
        <f t="shared" si="108"/>
        <v>0</v>
      </c>
      <c r="R98" s="640"/>
      <c r="S98" s="190" t="s">
        <v>4</v>
      </c>
      <c r="T98" s="212" t="s">
        <v>237</v>
      </c>
      <c r="U98" s="190">
        <v>2</v>
      </c>
      <c r="V98" s="190">
        <v>60</v>
      </c>
      <c r="W98" s="630" t="s">
        <v>133</v>
      </c>
      <c r="X98" s="192">
        <v>655.74</v>
      </c>
      <c r="Y98" s="193"/>
      <c r="Z98" s="193"/>
      <c r="AA98" s="193"/>
      <c r="AB98" s="193"/>
      <c r="AC98" s="193"/>
      <c r="AD98" s="193"/>
      <c r="AE98" s="193"/>
      <c r="AF98" s="193"/>
      <c r="AG98" s="193"/>
      <c r="AH98" s="408"/>
      <c r="AI98" s="195">
        <f t="shared" si="107"/>
        <v>0</v>
      </c>
      <c r="AJ98" s="196" t="str">
        <f t="shared" si="111"/>
        <v>No</v>
      </c>
      <c r="AK98" s="226" t="str">
        <f t="shared" si="34"/>
        <v>No</v>
      </c>
      <c r="AN98" s="289"/>
      <c r="AO98" s="290">
        <f t="shared" si="112"/>
        <v>2</v>
      </c>
      <c r="AP98" s="291"/>
      <c r="AQ98" s="289">
        <v>2</v>
      </c>
      <c r="AR98" s="290"/>
      <c r="AS98" s="541">
        <v>80</v>
      </c>
      <c r="AT98" s="291">
        <v>3200</v>
      </c>
      <c r="AU98" s="290">
        <f t="shared" ref="AU98:AU109" si="113">AT98/10</f>
        <v>320</v>
      </c>
      <c r="AV98" s="291">
        <f t="shared" ref="AV98:AV109" si="114">(3/100)*AT98</f>
        <v>96</v>
      </c>
      <c r="AW98" s="291">
        <f t="shared" si="95"/>
        <v>0</v>
      </c>
    </row>
    <row r="99" spans="2:49" s="1" customFormat="1" ht="65" customHeight="1">
      <c r="B99" s="562"/>
      <c r="D99" s="282" t="str">
        <f t="shared" si="96"/>
        <v>#15</v>
      </c>
      <c r="E99" s="2">
        <v>15</v>
      </c>
      <c r="F99" s="519">
        <v>17</v>
      </c>
      <c r="G99" s="343">
        <f t="shared" si="97"/>
        <v>0</v>
      </c>
      <c r="H99" s="48">
        <f t="shared" si="98"/>
        <v>0</v>
      </c>
      <c r="I99" s="53">
        <f t="shared" si="99"/>
        <v>0</v>
      </c>
      <c r="J99" s="58">
        <f t="shared" si="100"/>
        <v>0</v>
      </c>
      <c r="K99" s="63">
        <f t="shared" si="101"/>
        <v>0</v>
      </c>
      <c r="L99" s="68">
        <f t="shared" si="102"/>
        <v>0</v>
      </c>
      <c r="M99" s="326">
        <f t="shared" si="103"/>
        <v>0</v>
      </c>
      <c r="N99" s="368">
        <f t="shared" si="104"/>
        <v>0</v>
      </c>
      <c r="O99" s="331">
        <f t="shared" si="105"/>
        <v>0</v>
      </c>
      <c r="P99" s="146">
        <f t="shared" si="106"/>
        <v>0</v>
      </c>
      <c r="Q99" s="256">
        <f t="shared" si="108"/>
        <v>0</v>
      </c>
      <c r="R99" s="645"/>
      <c r="S99" s="2" t="s">
        <v>4</v>
      </c>
      <c r="T99" s="2" t="s">
        <v>238</v>
      </c>
      <c r="U99" s="2">
        <v>1</v>
      </c>
      <c r="V99" s="2">
        <v>40</v>
      </c>
      <c r="W99" s="627" t="s">
        <v>133</v>
      </c>
      <c r="X99" s="17">
        <v>344.26</v>
      </c>
      <c r="Y99" s="116"/>
      <c r="Z99" s="116"/>
      <c r="AA99" s="116"/>
      <c r="AB99" s="116"/>
      <c r="AC99" s="116"/>
      <c r="AD99" s="116"/>
      <c r="AE99" s="116"/>
      <c r="AF99" s="116"/>
      <c r="AG99" s="116"/>
      <c r="AH99" s="183"/>
      <c r="AI99" s="85">
        <f t="shared" si="107"/>
        <v>0</v>
      </c>
      <c r="AJ99" s="6" t="str">
        <f t="shared" si="111"/>
        <v>No</v>
      </c>
      <c r="AK99" s="227" t="str">
        <f t="shared" si="34"/>
        <v>No</v>
      </c>
      <c r="AN99" s="289"/>
      <c r="AO99" s="290">
        <f t="shared" si="112"/>
        <v>1</v>
      </c>
      <c r="AP99" s="291"/>
      <c r="AQ99" s="289">
        <v>1</v>
      </c>
      <c r="AR99" s="290"/>
      <c r="AS99" s="541">
        <v>40</v>
      </c>
      <c r="AT99" s="291">
        <v>1600</v>
      </c>
      <c r="AU99" s="290">
        <f t="shared" si="113"/>
        <v>160</v>
      </c>
      <c r="AV99" s="291">
        <f t="shared" si="114"/>
        <v>48</v>
      </c>
      <c r="AW99" s="291">
        <f t="shared" si="95"/>
        <v>0</v>
      </c>
    </row>
    <row r="100" spans="2:49" s="1" customFormat="1" ht="65" customHeight="1">
      <c r="B100" s="562"/>
      <c r="D100" s="280" t="str">
        <f t="shared" si="96"/>
        <v>#32</v>
      </c>
      <c r="E100" s="5">
        <v>32</v>
      </c>
      <c r="F100" s="519">
        <v>30</v>
      </c>
      <c r="G100" s="343">
        <f t="shared" si="97"/>
        <v>0</v>
      </c>
      <c r="H100" s="48">
        <f t="shared" si="98"/>
        <v>0</v>
      </c>
      <c r="I100" s="53">
        <f t="shared" si="99"/>
        <v>0</v>
      </c>
      <c r="J100" s="58">
        <f t="shared" si="100"/>
        <v>0</v>
      </c>
      <c r="K100" s="63">
        <f t="shared" si="101"/>
        <v>0</v>
      </c>
      <c r="L100" s="68">
        <f t="shared" si="102"/>
        <v>0</v>
      </c>
      <c r="M100" s="326">
        <f t="shared" si="103"/>
        <v>0</v>
      </c>
      <c r="N100" s="368">
        <f t="shared" si="104"/>
        <v>0</v>
      </c>
      <c r="O100" s="331">
        <f t="shared" si="105"/>
        <v>0</v>
      </c>
      <c r="P100" s="146">
        <f t="shared" si="106"/>
        <v>0</v>
      </c>
      <c r="Q100" s="256">
        <f t="shared" si="108"/>
        <v>0</v>
      </c>
      <c r="R100" s="644"/>
      <c r="S100" s="5" t="s">
        <v>4</v>
      </c>
      <c r="T100" s="5" t="s">
        <v>148</v>
      </c>
      <c r="U100" s="5">
        <v>1</v>
      </c>
      <c r="V100" s="5">
        <v>65</v>
      </c>
      <c r="W100" s="626" t="s">
        <v>133</v>
      </c>
      <c r="X100" s="18">
        <v>737.7</v>
      </c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84"/>
      <c r="AI100" s="195">
        <f t="shared" si="107"/>
        <v>0</v>
      </c>
      <c r="AJ100" s="7" t="str">
        <f t="shared" si="111"/>
        <v>No</v>
      </c>
      <c r="AK100" s="234" t="str">
        <f t="shared" si="34"/>
        <v>No</v>
      </c>
      <c r="AN100" s="289"/>
      <c r="AO100" s="290">
        <f t="shared" si="112"/>
        <v>1</v>
      </c>
      <c r="AP100" s="291"/>
      <c r="AQ100" s="289"/>
      <c r="AR100" s="290">
        <v>1</v>
      </c>
      <c r="AS100" s="541">
        <v>200</v>
      </c>
      <c r="AT100" s="291">
        <v>3200</v>
      </c>
      <c r="AU100" s="290">
        <f t="shared" si="113"/>
        <v>320</v>
      </c>
      <c r="AV100" s="291">
        <f t="shared" si="114"/>
        <v>96</v>
      </c>
      <c r="AW100" s="291">
        <f t="shared" si="95"/>
        <v>0</v>
      </c>
    </row>
    <row r="101" spans="2:49" s="1" customFormat="1" ht="65" customHeight="1">
      <c r="B101" s="562"/>
      <c r="D101" s="282" t="str">
        <f t="shared" si="96"/>
        <v>#64</v>
      </c>
      <c r="E101" s="2">
        <v>64</v>
      </c>
      <c r="F101" s="519">
        <v>20</v>
      </c>
      <c r="G101" s="343">
        <f t="shared" si="97"/>
        <v>0</v>
      </c>
      <c r="H101" s="48">
        <f t="shared" si="98"/>
        <v>0</v>
      </c>
      <c r="I101" s="53">
        <f t="shared" si="99"/>
        <v>0</v>
      </c>
      <c r="J101" s="58">
        <f t="shared" si="100"/>
        <v>0</v>
      </c>
      <c r="K101" s="63">
        <f t="shared" si="101"/>
        <v>0</v>
      </c>
      <c r="L101" s="68">
        <f t="shared" si="102"/>
        <v>0</v>
      </c>
      <c r="M101" s="326">
        <f t="shared" si="103"/>
        <v>0</v>
      </c>
      <c r="N101" s="368">
        <f t="shared" si="104"/>
        <v>0</v>
      </c>
      <c r="O101" s="331">
        <f t="shared" si="105"/>
        <v>0</v>
      </c>
      <c r="P101" s="146">
        <f t="shared" si="106"/>
        <v>0</v>
      </c>
      <c r="Q101" s="256">
        <f t="shared" si="108"/>
        <v>0</v>
      </c>
      <c r="R101" s="645"/>
      <c r="S101" s="2" t="s">
        <v>22</v>
      </c>
      <c r="T101" s="2" t="s">
        <v>149</v>
      </c>
      <c r="U101" s="2">
        <v>1</v>
      </c>
      <c r="V101" s="2">
        <v>26</v>
      </c>
      <c r="W101" s="627" t="s">
        <v>133</v>
      </c>
      <c r="X101" s="17">
        <v>450.82</v>
      </c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83"/>
      <c r="AI101" s="85">
        <f t="shared" si="107"/>
        <v>0</v>
      </c>
      <c r="AJ101" s="6" t="str">
        <f t="shared" si="111"/>
        <v>No</v>
      </c>
      <c r="AK101" s="227" t="str">
        <f t="shared" si="34"/>
        <v>No</v>
      </c>
      <c r="AN101" s="289"/>
      <c r="AO101" s="290">
        <f t="shared" si="112"/>
        <v>1</v>
      </c>
      <c r="AP101" s="291"/>
      <c r="AQ101" s="289"/>
      <c r="AR101" s="290">
        <v>1</v>
      </c>
      <c r="AS101" s="541">
        <v>180</v>
      </c>
      <c r="AT101" s="291">
        <v>2200</v>
      </c>
      <c r="AU101" s="290">
        <f t="shared" si="113"/>
        <v>220</v>
      </c>
      <c r="AV101" s="291">
        <f t="shared" si="114"/>
        <v>66</v>
      </c>
      <c r="AW101" s="291">
        <f t="shared" si="95"/>
        <v>0</v>
      </c>
    </row>
    <row r="102" spans="2:49" s="1" customFormat="1" ht="65" customHeight="1">
      <c r="B102" s="562"/>
      <c r="D102" s="280" t="str">
        <f t="shared" si="96"/>
        <v>#65</v>
      </c>
      <c r="E102" s="5">
        <v>65</v>
      </c>
      <c r="F102" s="519">
        <v>20</v>
      </c>
      <c r="G102" s="343">
        <f t="shared" si="97"/>
        <v>0</v>
      </c>
      <c r="H102" s="48">
        <f t="shared" si="98"/>
        <v>0</v>
      </c>
      <c r="I102" s="53">
        <f t="shared" si="99"/>
        <v>0</v>
      </c>
      <c r="J102" s="58">
        <f t="shared" si="100"/>
        <v>0</v>
      </c>
      <c r="K102" s="63">
        <f t="shared" si="101"/>
        <v>0</v>
      </c>
      <c r="L102" s="68">
        <f t="shared" si="102"/>
        <v>0</v>
      </c>
      <c r="M102" s="326">
        <f t="shared" si="103"/>
        <v>0</v>
      </c>
      <c r="N102" s="368">
        <f t="shared" si="104"/>
        <v>0</v>
      </c>
      <c r="O102" s="331">
        <f t="shared" si="105"/>
        <v>0</v>
      </c>
      <c r="P102" s="146">
        <f t="shared" si="106"/>
        <v>0</v>
      </c>
      <c r="Q102" s="256">
        <f t="shared" si="108"/>
        <v>0</v>
      </c>
      <c r="R102" s="644"/>
      <c r="S102" s="5" t="s">
        <v>4</v>
      </c>
      <c r="T102" s="5" t="s">
        <v>150</v>
      </c>
      <c r="U102" s="5">
        <v>1</v>
      </c>
      <c r="V102" s="5">
        <v>40</v>
      </c>
      <c r="W102" s="626" t="s">
        <v>133</v>
      </c>
      <c r="X102" s="18">
        <v>573.77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84"/>
      <c r="AI102" s="195">
        <f t="shared" si="107"/>
        <v>0</v>
      </c>
      <c r="AJ102" s="7" t="str">
        <f t="shared" si="111"/>
        <v>No</v>
      </c>
      <c r="AK102" s="234" t="str">
        <f t="shared" si="34"/>
        <v>No</v>
      </c>
      <c r="AN102" s="289"/>
      <c r="AO102" s="290">
        <f t="shared" si="112"/>
        <v>1</v>
      </c>
      <c r="AP102" s="291"/>
      <c r="AQ102" s="289"/>
      <c r="AR102" s="290">
        <v>1</v>
      </c>
      <c r="AS102" s="541">
        <v>150</v>
      </c>
      <c r="AT102" s="291">
        <v>2000</v>
      </c>
      <c r="AU102" s="290">
        <f t="shared" si="113"/>
        <v>200</v>
      </c>
      <c r="AV102" s="291">
        <f t="shared" si="114"/>
        <v>60</v>
      </c>
      <c r="AW102" s="291">
        <f t="shared" si="95"/>
        <v>0</v>
      </c>
    </row>
    <row r="103" spans="2:49" s="1" customFormat="1" ht="65" customHeight="1">
      <c r="B103" s="562"/>
      <c r="D103" s="282" t="str">
        <f t="shared" si="96"/>
        <v>#66</v>
      </c>
      <c r="E103" s="2">
        <v>66</v>
      </c>
      <c r="F103" s="519">
        <v>10</v>
      </c>
      <c r="G103" s="343">
        <f t="shared" si="97"/>
        <v>0</v>
      </c>
      <c r="H103" s="48">
        <f t="shared" si="98"/>
        <v>0</v>
      </c>
      <c r="I103" s="53">
        <f t="shared" si="99"/>
        <v>0</v>
      </c>
      <c r="J103" s="58">
        <f t="shared" si="100"/>
        <v>0</v>
      </c>
      <c r="K103" s="63">
        <f t="shared" si="101"/>
        <v>0</v>
      </c>
      <c r="L103" s="68">
        <f t="shared" si="102"/>
        <v>0</v>
      </c>
      <c r="M103" s="326">
        <f t="shared" si="103"/>
        <v>0</v>
      </c>
      <c r="N103" s="368">
        <f t="shared" si="104"/>
        <v>0</v>
      </c>
      <c r="O103" s="331">
        <f t="shared" si="105"/>
        <v>0</v>
      </c>
      <c r="P103" s="146">
        <f t="shared" si="106"/>
        <v>0</v>
      </c>
      <c r="Q103" s="256">
        <f t="shared" si="108"/>
        <v>0</v>
      </c>
      <c r="R103" s="645"/>
      <c r="S103" s="2" t="s">
        <v>22</v>
      </c>
      <c r="T103" s="2" t="s">
        <v>151</v>
      </c>
      <c r="U103" s="2">
        <v>1</v>
      </c>
      <c r="V103" s="2">
        <v>35</v>
      </c>
      <c r="W103" s="627" t="s">
        <v>133</v>
      </c>
      <c r="X103" s="17">
        <v>245.9</v>
      </c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83"/>
      <c r="AI103" s="85">
        <f t="shared" si="107"/>
        <v>0</v>
      </c>
      <c r="AJ103" s="6" t="str">
        <f t="shared" si="111"/>
        <v>No</v>
      </c>
      <c r="AK103" s="227" t="str">
        <f t="shared" si="34"/>
        <v>No</v>
      </c>
      <c r="AN103" s="289"/>
      <c r="AO103" s="290">
        <f t="shared" si="112"/>
        <v>1</v>
      </c>
      <c r="AP103" s="291"/>
      <c r="AQ103" s="289">
        <v>1</v>
      </c>
      <c r="AR103" s="290"/>
      <c r="AS103" s="541">
        <v>25</v>
      </c>
      <c r="AT103" s="291">
        <v>800</v>
      </c>
      <c r="AU103" s="290">
        <f t="shared" si="113"/>
        <v>80</v>
      </c>
      <c r="AV103" s="291">
        <f t="shared" si="114"/>
        <v>24</v>
      </c>
      <c r="AW103" s="291">
        <f t="shared" si="95"/>
        <v>0</v>
      </c>
    </row>
    <row r="104" spans="2:49" s="1" customFormat="1" ht="65" customHeight="1">
      <c r="B104" s="562"/>
      <c r="D104" s="280" t="str">
        <f t="shared" si="96"/>
        <v>#67</v>
      </c>
      <c r="E104" s="5">
        <v>67</v>
      </c>
      <c r="F104" s="519">
        <v>10</v>
      </c>
      <c r="G104" s="343">
        <f t="shared" si="97"/>
        <v>0</v>
      </c>
      <c r="H104" s="48">
        <f t="shared" si="98"/>
        <v>0</v>
      </c>
      <c r="I104" s="53">
        <f t="shared" si="99"/>
        <v>0</v>
      </c>
      <c r="J104" s="58">
        <f t="shared" si="100"/>
        <v>0</v>
      </c>
      <c r="K104" s="63">
        <f t="shared" si="101"/>
        <v>0</v>
      </c>
      <c r="L104" s="68">
        <f t="shared" si="102"/>
        <v>0</v>
      </c>
      <c r="M104" s="326">
        <f t="shared" si="103"/>
        <v>0</v>
      </c>
      <c r="N104" s="368">
        <f t="shared" si="104"/>
        <v>0</v>
      </c>
      <c r="O104" s="331">
        <f t="shared" si="105"/>
        <v>0</v>
      </c>
      <c r="P104" s="146">
        <f t="shared" si="106"/>
        <v>0</v>
      </c>
      <c r="Q104" s="256">
        <f t="shared" si="108"/>
        <v>0</v>
      </c>
      <c r="R104" s="644"/>
      <c r="S104" s="5" t="s">
        <v>22</v>
      </c>
      <c r="T104" s="5" t="s">
        <v>152</v>
      </c>
      <c r="U104" s="5">
        <v>1</v>
      </c>
      <c r="V104" s="5">
        <v>0</v>
      </c>
      <c r="W104" s="626" t="s">
        <v>133</v>
      </c>
      <c r="X104" s="18">
        <v>204.92</v>
      </c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84"/>
      <c r="AI104" s="195">
        <f t="shared" si="107"/>
        <v>0</v>
      </c>
      <c r="AJ104" s="7" t="str">
        <f t="shared" si="111"/>
        <v>No</v>
      </c>
      <c r="AK104" s="234" t="str">
        <f t="shared" si="34"/>
        <v>No</v>
      </c>
      <c r="AN104" s="289"/>
      <c r="AO104" s="290">
        <f t="shared" si="112"/>
        <v>1</v>
      </c>
      <c r="AP104" s="291"/>
      <c r="AQ104" s="289">
        <v>1</v>
      </c>
      <c r="AR104" s="290"/>
      <c r="AS104" s="541">
        <v>15</v>
      </c>
      <c r="AT104" s="291">
        <v>600</v>
      </c>
      <c r="AU104" s="290">
        <f t="shared" si="113"/>
        <v>60</v>
      </c>
      <c r="AV104" s="291">
        <f t="shared" si="114"/>
        <v>18</v>
      </c>
      <c r="AW104" s="291">
        <f t="shared" si="95"/>
        <v>0</v>
      </c>
    </row>
    <row r="105" spans="2:49" s="1" customFormat="1" ht="65" customHeight="1">
      <c r="B105" s="562"/>
      <c r="D105" s="282" t="str">
        <f t="shared" si="96"/>
        <v>#68</v>
      </c>
      <c r="E105" s="2">
        <v>68</v>
      </c>
      <c r="F105" s="519">
        <v>4.5</v>
      </c>
      <c r="G105" s="343">
        <f t="shared" si="97"/>
        <v>0</v>
      </c>
      <c r="H105" s="48">
        <f t="shared" si="98"/>
        <v>0</v>
      </c>
      <c r="I105" s="53">
        <f t="shared" si="99"/>
        <v>0</v>
      </c>
      <c r="J105" s="58">
        <f t="shared" si="100"/>
        <v>0</v>
      </c>
      <c r="K105" s="63">
        <f t="shared" si="101"/>
        <v>0</v>
      </c>
      <c r="L105" s="68">
        <f t="shared" si="102"/>
        <v>0</v>
      </c>
      <c r="M105" s="326">
        <f t="shared" si="103"/>
        <v>0</v>
      </c>
      <c r="N105" s="368">
        <f t="shared" si="104"/>
        <v>0</v>
      </c>
      <c r="O105" s="331">
        <f t="shared" si="105"/>
        <v>0</v>
      </c>
      <c r="P105" s="146">
        <f t="shared" si="106"/>
        <v>0</v>
      </c>
      <c r="Q105" s="256">
        <f t="shared" si="108"/>
        <v>0</v>
      </c>
      <c r="R105" s="645"/>
      <c r="S105" s="2" t="s">
        <v>24</v>
      </c>
      <c r="T105" s="2" t="s">
        <v>153</v>
      </c>
      <c r="U105" s="2">
        <v>1</v>
      </c>
      <c r="V105" s="2">
        <v>0</v>
      </c>
      <c r="W105" s="627" t="s">
        <v>133</v>
      </c>
      <c r="X105" s="17">
        <v>131.15</v>
      </c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83"/>
      <c r="AI105" s="85">
        <f t="shared" si="107"/>
        <v>0</v>
      </c>
      <c r="AJ105" s="6" t="str">
        <f t="shared" si="111"/>
        <v>No</v>
      </c>
      <c r="AK105" s="227" t="str">
        <f t="shared" si="34"/>
        <v>No</v>
      </c>
      <c r="AN105" s="289">
        <f>U105</f>
        <v>1</v>
      </c>
      <c r="AO105" s="290"/>
      <c r="AP105" s="291"/>
      <c r="AQ105" s="289">
        <v>1</v>
      </c>
      <c r="AR105" s="290"/>
      <c r="AS105" s="541">
        <v>15</v>
      </c>
      <c r="AT105" s="291">
        <v>500</v>
      </c>
      <c r="AU105" s="290">
        <f t="shared" si="113"/>
        <v>50</v>
      </c>
      <c r="AV105" s="291">
        <f t="shared" si="114"/>
        <v>15</v>
      </c>
      <c r="AW105" s="291">
        <f t="shared" si="95"/>
        <v>0</v>
      </c>
    </row>
    <row r="106" spans="2:49" s="1" customFormat="1" ht="65" customHeight="1" thickBot="1">
      <c r="B106" s="563"/>
      <c r="C106" s="313"/>
      <c r="D106" s="10" t="str">
        <f>"#"&amp;E106</f>
        <v>#69</v>
      </c>
      <c r="E106" s="10">
        <v>69</v>
      </c>
      <c r="F106" s="516">
        <v>10</v>
      </c>
      <c r="G106" s="345">
        <f t="shared" si="97"/>
        <v>0</v>
      </c>
      <c r="H106" s="127">
        <f t="shared" si="98"/>
        <v>0</v>
      </c>
      <c r="I106" s="128">
        <f t="shared" si="99"/>
        <v>0</v>
      </c>
      <c r="J106" s="129">
        <f t="shared" si="100"/>
        <v>0</v>
      </c>
      <c r="K106" s="130">
        <f t="shared" si="101"/>
        <v>0</v>
      </c>
      <c r="L106" s="131">
        <f t="shared" si="102"/>
        <v>0</v>
      </c>
      <c r="M106" s="327">
        <f t="shared" si="103"/>
        <v>0</v>
      </c>
      <c r="N106" s="367">
        <f t="shared" si="104"/>
        <v>0</v>
      </c>
      <c r="O106" s="322">
        <f t="shared" si="105"/>
        <v>0</v>
      </c>
      <c r="P106" s="147">
        <f t="shared" si="106"/>
        <v>0</v>
      </c>
      <c r="Q106" s="250">
        <f t="shared" si="108"/>
        <v>0</v>
      </c>
      <c r="R106" s="646"/>
      <c r="S106" s="10" t="s">
        <v>22</v>
      </c>
      <c r="T106" s="10" t="s">
        <v>147</v>
      </c>
      <c r="U106" s="10">
        <v>1</v>
      </c>
      <c r="V106" s="10">
        <v>0</v>
      </c>
      <c r="W106" s="628" t="s">
        <v>133</v>
      </c>
      <c r="X106" s="39">
        <v>245.9</v>
      </c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86"/>
      <c r="AI106" s="201">
        <f t="shared" si="107"/>
        <v>0</v>
      </c>
      <c r="AJ106" s="92" t="str">
        <f t="shared" si="111"/>
        <v>No</v>
      </c>
      <c r="AK106" s="236" t="str">
        <f t="shared" si="34"/>
        <v>No</v>
      </c>
      <c r="AN106" s="289"/>
      <c r="AO106" s="290">
        <f>U106</f>
        <v>1</v>
      </c>
      <c r="AP106" s="291"/>
      <c r="AQ106" s="289">
        <v>1</v>
      </c>
      <c r="AR106" s="290"/>
      <c r="AS106" s="541">
        <v>15</v>
      </c>
      <c r="AT106" s="291">
        <v>600</v>
      </c>
      <c r="AU106" s="290">
        <f t="shared" si="113"/>
        <v>60</v>
      </c>
      <c r="AV106" s="291">
        <f t="shared" si="114"/>
        <v>18</v>
      </c>
      <c r="AW106" s="291">
        <f t="shared" si="95"/>
        <v>0</v>
      </c>
    </row>
    <row r="107" spans="2:49" s="27" customFormat="1" ht="25" customHeight="1" thickBot="1">
      <c r="B107" s="557"/>
      <c r="C107" s="279"/>
      <c r="D107" s="152"/>
      <c r="E107" s="152"/>
      <c r="F107" s="517"/>
      <c r="G107" s="343">
        <f t="shared" ref="G107:G130" si="115">SUM(Y107:AH107)*F107</f>
        <v>0</v>
      </c>
      <c r="H107" s="48">
        <f t="shared" ref="H107:H135" si="116">Y107*U107</f>
        <v>0</v>
      </c>
      <c r="I107" s="53">
        <f t="shared" ref="I107:I135" si="117">Z107*U107</f>
        <v>0</v>
      </c>
      <c r="J107" s="58">
        <f t="shared" ref="J107:J135" si="118">AA107*U107</f>
        <v>0</v>
      </c>
      <c r="K107" s="63">
        <f t="shared" ref="K107:K135" si="119">AB107*U107</f>
        <v>0</v>
      </c>
      <c r="L107" s="68">
        <f t="shared" ref="L107:L135" si="120">AC107*U107</f>
        <v>0</v>
      </c>
      <c r="M107" s="326">
        <f t="shared" ref="M107:M135" si="121">AD107*U107</f>
        <v>0</v>
      </c>
      <c r="N107" s="368">
        <f t="shared" ref="N107:N135" si="122">AE107*U107</f>
        <v>0</v>
      </c>
      <c r="O107" s="331">
        <f t="shared" ref="O107:O135" si="123">AF107*U107</f>
        <v>0</v>
      </c>
      <c r="P107" s="146">
        <f t="shared" ref="P107:P135" si="124">AG107*U107</f>
        <v>0</v>
      </c>
      <c r="Q107" s="256">
        <f t="shared" si="108"/>
        <v>0</v>
      </c>
      <c r="R107" s="640"/>
      <c r="S107" s="152"/>
      <c r="T107" s="152"/>
      <c r="U107" s="152"/>
      <c r="V107" s="152"/>
      <c r="W107" s="622"/>
      <c r="X107" s="261" t="s">
        <v>120</v>
      </c>
      <c r="Y107" s="283"/>
      <c r="Z107" s="262"/>
      <c r="AA107" s="262"/>
      <c r="AB107" s="262"/>
      <c r="AC107" s="262"/>
      <c r="AD107" s="262"/>
      <c r="AE107" s="262"/>
      <c r="AF107" s="262"/>
      <c r="AG107" s="262"/>
      <c r="AH107" s="262"/>
      <c r="AI107" s="442"/>
      <c r="AJ107" s="152"/>
      <c r="AK107" s="97"/>
      <c r="AL107" s="1"/>
      <c r="AM107" s="1"/>
      <c r="AN107" s="289"/>
      <c r="AO107" s="290"/>
      <c r="AP107" s="288"/>
      <c r="AQ107" s="286"/>
      <c r="AR107" s="287"/>
      <c r="AS107" s="540"/>
      <c r="AT107" s="288"/>
      <c r="AU107" s="290">
        <f t="shared" si="113"/>
        <v>0</v>
      </c>
      <c r="AV107" s="291">
        <f t="shared" si="114"/>
        <v>0</v>
      </c>
      <c r="AW107" s="291">
        <f t="shared" si="95"/>
        <v>0</v>
      </c>
    </row>
    <row r="108" spans="2:49" s="1" customFormat="1" ht="65" customHeight="1">
      <c r="B108" s="567"/>
      <c r="C108" s="550"/>
      <c r="D108" s="109" t="str">
        <f t="shared" ref="D108" si="125">"#"&amp;E108</f>
        <v>#47</v>
      </c>
      <c r="E108" s="109">
        <v>47</v>
      </c>
      <c r="F108" s="518">
        <v>6.3</v>
      </c>
      <c r="G108" s="346">
        <f t="shared" ref="G108" si="126">SUM(Y108:AH108)*F108</f>
        <v>0</v>
      </c>
      <c r="H108" s="267">
        <f t="shared" ref="H108" si="127">Y108*U108</f>
        <v>0</v>
      </c>
      <c r="I108" s="268">
        <f t="shared" ref="I108" si="128">Z108*U108</f>
        <v>0</v>
      </c>
      <c r="J108" s="269">
        <f t="shared" ref="J108" si="129">AA108*U108</f>
        <v>0</v>
      </c>
      <c r="K108" s="270">
        <f t="shared" ref="K108" si="130">AB108*U108</f>
        <v>0</v>
      </c>
      <c r="L108" s="271">
        <f t="shared" ref="L108" si="131">AC108*U108</f>
        <v>0</v>
      </c>
      <c r="M108" s="361">
        <f t="shared" ref="M108" si="132">AD108*U108</f>
        <v>0</v>
      </c>
      <c r="N108" s="369">
        <f t="shared" ref="N108" si="133">AE108*U108</f>
        <v>0</v>
      </c>
      <c r="O108" s="372">
        <f t="shared" ref="O108" si="134">AF108*U108</f>
        <v>0</v>
      </c>
      <c r="P108" s="272">
        <f t="shared" ref="P108" si="135">AG108*U108</f>
        <v>0</v>
      </c>
      <c r="Q108" s="273">
        <f t="shared" si="108"/>
        <v>0</v>
      </c>
      <c r="R108" s="643"/>
      <c r="S108" s="109" t="s">
        <v>122</v>
      </c>
      <c r="T108" s="211" t="s">
        <v>159</v>
      </c>
      <c r="U108" s="109">
        <v>3</v>
      </c>
      <c r="V108" s="109">
        <v>0</v>
      </c>
      <c r="W108" s="625" t="s">
        <v>133</v>
      </c>
      <c r="X108" s="111">
        <v>229.51</v>
      </c>
      <c r="Y108" s="276"/>
      <c r="Z108" s="276"/>
      <c r="AA108" s="276"/>
      <c r="AB108" s="276"/>
      <c r="AC108" s="119"/>
      <c r="AD108" s="275"/>
      <c r="AE108" s="276"/>
      <c r="AF108" s="276"/>
      <c r="AG108" s="276"/>
      <c r="AH108" s="277"/>
      <c r="AI108" s="113">
        <f t="shared" ref="AI108" si="136">X108*Y108+X108*Z108+X108*AA108+X108*AB108++X108*AC108+X108*AD108+X108*AE108+X108*AF108+X108*AG108+X108*AH108</f>
        <v>0</v>
      </c>
      <c r="AJ108" s="278" t="str">
        <f t="shared" ref="AJ108" si="137">IF(B108="New","Yes","No")</f>
        <v>No</v>
      </c>
      <c r="AK108" s="224" t="str">
        <f t="shared" ref="AK108" si="138">IF(SUM(Y108:AH108)&gt;0,"Yes","No")</f>
        <v>No</v>
      </c>
      <c r="AN108" s="289">
        <f t="shared" ref="AN108" si="139">U108</f>
        <v>3</v>
      </c>
      <c r="AO108" s="290"/>
      <c r="AP108" s="291"/>
      <c r="AQ108" s="289">
        <v>3</v>
      </c>
      <c r="AR108" s="290"/>
      <c r="AS108" s="541">
        <v>10</v>
      </c>
      <c r="AT108" s="291">
        <v>400</v>
      </c>
      <c r="AU108" s="290">
        <f t="shared" ref="AU108" si="140">AT108/10</f>
        <v>40</v>
      </c>
      <c r="AV108" s="291">
        <f t="shared" ref="AV108" si="141">(3/100)*AT108</f>
        <v>12</v>
      </c>
      <c r="AW108" s="291">
        <f t="shared" ref="AW108" si="142">F108*SUM(Y108:AH108)</f>
        <v>0</v>
      </c>
    </row>
    <row r="109" spans="2:49" s="1" customFormat="1" ht="65" customHeight="1">
      <c r="B109" s="577"/>
      <c r="C109" s="553"/>
      <c r="D109" s="5" t="str">
        <f t="shared" ref="D109" si="143">"#"&amp;E109</f>
        <v>#48</v>
      </c>
      <c r="E109" s="5">
        <v>48</v>
      </c>
      <c r="F109" s="519">
        <v>11.1</v>
      </c>
      <c r="G109" s="343">
        <f t="shared" si="115"/>
        <v>0</v>
      </c>
      <c r="H109" s="48">
        <f t="shared" si="116"/>
        <v>0</v>
      </c>
      <c r="I109" s="53">
        <f t="shared" si="117"/>
        <v>0</v>
      </c>
      <c r="J109" s="58">
        <f t="shared" si="118"/>
        <v>0</v>
      </c>
      <c r="K109" s="63">
        <f t="shared" si="119"/>
        <v>0</v>
      </c>
      <c r="L109" s="68">
        <f t="shared" si="120"/>
        <v>0</v>
      </c>
      <c r="M109" s="326">
        <f t="shared" si="121"/>
        <v>0</v>
      </c>
      <c r="N109" s="368">
        <f t="shared" si="122"/>
        <v>0</v>
      </c>
      <c r="O109" s="331">
        <f t="shared" si="123"/>
        <v>0</v>
      </c>
      <c r="P109" s="146">
        <f t="shared" si="124"/>
        <v>0</v>
      </c>
      <c r="Q109" s="256">
        <f t="shared" ref="Q109:Q135" si="144">AH109*U109</f>
        <v>0</v>
      </c>
      <c r="R109" s="644"/>
      <c r="S109" s="5" t="s">
        <v>123</v>
      </c>
      <c r="T109" s="245" t="s">
        <v>160</v>
      </c>
      <c r="U109" s="5">
        <v>7</v>
      </c>
      <c r="V109" s="5">
        <v>0</v>
      </c>
      <c r="W109" s="626" t="s">
        <v>132</v>
      </c>
      <c r="X109" s="18">
        <v>368.85</v>
      </c>
      <c r="Y109" s="117"/>
      <c r="Z109" s="117"/>
      <c r="AA109" s="117"/>
      <c r="AB109" s="117"/>
      <c r="AC109" s="117"/>
      <c r="AD109" s="177"/>
      <c r="AE109" s="148"/>
      <c r="AF109" s="148"/>
      <c r="AG109" s="148"/>
      <c r="AH109" s="184"/>
      <c r="AI109" s="195">
        <f t="shared" si="107"/>
        <v>0</v>
      </c>
      <c r="AJ109" s="7" t="str">
        <f t="shared" ref="AJ109:AJ112" si="145">IF(B109="New","Yes","No")</f>
        <v>No</v>
      </c>
      <c r="AK109" s="234" t="str">
        <f t="shared" si="34"/>
        <v>No</v>
      </c>
      <c r="AN109" s="289">
        <f t="shared" ref="AN109" si="146">U109</f>
        <v>7</v>
      </c>
      <c r="AO109" s="290"/>
      <c r="AP109" s="291">
        <v>2</v>
      </c>
      <c r="AQ109" s="289">
        <v>5</v>
      </c>
      <c r="AR109" s="290"/>
      <c r="AS109" s="541">
        <v>20</v>
      </c>
      <c r="AT109" s="291">
        <v>700</v>
      </c>
      <c r="AU109" s="290">
        <f t="shared" si="113"/>
        <v>70</v>
      </c>
      <c r="AV109" s="291">
        <f t="shared" si="114"/>
        <v>21</v>
      </c>
      <c r="AW109" s="291">
        <f t="shared" si="95"/>
        <v>0</v>
      </c>
    </row>
    <row r="110" spans="2:49" s="27" customFormat="1" ht="65" customHeight="1">
      <c r="B110" s="569" t="s">
        <v>305</v>
      </c>
      <c r="C110" s="554"/>
      <c r="D110" s="190" t="str">
        <f>"#"&amp;E110</f>
        <v>#70</v>
      </c>
      <c r="E110" s="190">
        <v>70</v>
      </c>
      <c r="F110" s="190">
        <v>11</v>
      </c>
      <c r="G110" s="190">
        <f t="shared" si="115"/>
        <v>0</v>
      </c>
      <c r="H110" s="387">
        <f t="shared" si="116"/>
        <v>0</v>
      </c>
      <c r="I110" s="53">
        <f t="shared" si="117"/>
        <v>0</v>
      </c>
      <c r="J110" s="53">
        <f t="shared" si="118"/>
        <v>0</v>
      </c>
      <c r="K110" s="53">
        <f t="shared" si="119"/>
        <v>0</v>
      </c>
      <c r="L110" s="53">
        <f t="shared" si="120"/>
        <v>0</v>
      </c>
      <c r="M110" s="53">
        <f t="shared" si="121"/>
        <v>0</v>
      </c>
      <c r="N110" s="53">
        <f t="shared" si="122"/>
        <v>0</v>
      </c>
      <c r="O110" s="53">
        <f t="shared" si="123"/>
        <v>0</v>
      </c>
      <c r="P110" s="53">
        <f t="shared" si="124"/>
        <v>0</v>
      </c>
      <c r="Q110" s="53">
        <f t="shared" si="144"/>
        <v>0</v>
      </c>
      <c r="R110" s="640" t="s">
        <v>404</v>
      </c>
      <c r="S110" s="190" t="s">
        <v>123</v>
      </c>
      <c r="T110" s="576" t="s">
        <v>160</v>
      </c>
      <c r="U110" s="190">
        <v>7</v>
      </c>
      <c r="V110" s="190">
        <v>0</v>
      </c>
      <c r="W110" s="630" t="s">
        <v>133</v>
      </c>
      <c r="X110" s="192">
        <v>483.60656</v>
      </c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408"/>
      <c r="AI110" s="195">
        <f t="shared" si="107"/>
        <v>0</v>
      </c>
      <c r="AJ110" s="196" t="str">
        <f t="shared" si="145"/>
        <v>Yes</v>
      </c>
      <c r="AK110" s="226" t="str">
        <f>IF(SUM(Y110:AH110)&gt;0,"Yes","No")</f>
        <v>No</v>
      </c>
      <c r="AL110" s="1"/>
      <c r="AM110" s="1"/>
      <c r="AN110" s="289">
        <v>5</v>
      </c>
      <c r="AO110" s="290">
        <v>2</v>
      </c>
      <c r="AP110" s="288">
        <v>1</v>
      </c>
      <c r="AQ110" s="286">
        <v>6</v>
      </c>
      <c r="AR110" s="287"/>
      <c r="AS110" s="540">
        <v>10</v>
      </c>
      <c r="AT110" s="288">
        <v>300</v>
      </c>
      <c r="AU110" s="290">
        <f>AT110/10</f>
        <v>30</v>
      </c>
      <c r="AV110" s="291">
        <f>(3/100)*AT110</f>
        <v>9</v>
      </c>
      <c r="AW110" s="291">
        <f t="shared" si="95"/>
        <v>0</v>
      </c>
    </row>
    <row r="111" spans="2:49" s="1" customFormat="1" ht="65" customHeight="1">
      <c r="B111" s="577"/>
      <c r="C111" s="553"/>
      <c r="D111" s="2" t="str">
        <f>"#"&amp;E111</f>
        <v>#20</v>
      </c>
      <c r="E111" s="2">
        <v>20</v>
      </c>
      <c r="F111" s="2">
        <v>5.5</v>
      </c>
      <c r="G111" s="2">
        <f t="shared" si="115"/>
        <v>0</v>
      </c>
      <c r="H111" s="410">
        <f t="shared" si="116"/>
        <v>0</v>
      </c>
      <c r="I111" s="281">
        <f t="shared" si="117"/>
        <v>0</v>
      </c>
      <c r="J111" s="281">
        <f t="shared" si="118"/>
        <v>0</v>
      </c>
      <c r="K111" s="281">
        <f t="shared" si="119"/>
        <v>0</v>
      </c>
      <c r="L111" s="281">
        <f t="shared" si="120"/>
        <v>0</v>
      </c>
      <c r="M111" s="281">
        <f t="shared" si="121"/>
        <v>0</v>
      </c>
      <c r="N111" s="281">
        <f t="shared" si="122"/>
        <v>0</v>
      </c>
      <c r="O111" s="281">
        <f t="shared" si="123"/>
        <v>0</v>
      </c>
      <c r="P111" s="281">
        <f t="shared" si="124"/>
        <v>0</v>
      </c>
      <c r="Q111" s="281">
        <f t="shared" si="144"/>
        <v>0</v>
      </c>
      <c r="R111" s="645"/>
      <c r="S111" s="2" t="s">
        <v>121</v>
      </c>
      <c r="T111" s="445" t="s">
        <v>156</v>
      </c>
      <c r="U111" s="2">
        <v>5</v>
      </c>
      <c r="V111" s="2">
        <v>0</v>
      </c>
      <c r="W111" s="246" t="s">
        <v>132</v>
      </c>
      <c r="X111" s="17">
        <v>213.11</v>
      </c>
      <c r="Y111" s="116"/>
      <c r="Z111" s="116"/>
      <c r="AA111" s="116"/>
      <c r="AB111" s="116"/>
      <c r="AC111" s="116"/>
      <c r="AD111" s="153"/>
      <c r="AE111" s="137"/>
      <c r="AF111" s="137"/>
      <c r="AG111" s="137"/>
      <c r="AH111" s="183"/>
      <c r="AI111" s="85">
        <f t="shared" si="107"/>
        <v>0</v>
      </c>
      <c r="AJ111" s="6" t="str">
        <f t="shared" si="145"/>
        <v>No</v>
      </c>
      <c r="AK111" s="227" t="str">
        <f>IF(SUM(Y111:AH111)&gt;0,"Yes","No")</f>
        <v>No</v>
      </c>
      <c r="AN111" s="289">
        <f>U111</f>
        <v>5</v>
      </c>
      <c r="AO111" s="290"/>
      <c r="AP111" s="291">
        <v>1</v>
      </c>
      <c r="AQ111" s="289">
        <v>4</v>
      </c>
      <c r="AR111" s="290"/>
      <c r="AS111" s="541">
        <v>15</v>
      </c>
      <c r="AT111" s="291">
        <v>500</v>
      </c>
      <c r="AU111" s="290">
        <f>AT111/10</f>
        <v>50</v>
      </c>
      <c r="AV111" s="291">
        <f>(3/100)*AT111</f>
        <v>15</v>
      </c>
      <c r="AW111" s="291">
        <f t="shared" si="95"/>
        <v>0</v>
      </c>
    </row>
    <row r="112" spans="2:49" s="1" customFormat="1" ht="65" customHeight="1" thickBot="1">
      <c r="B112" s="558" t="s">
        <v>305</v>
      </c>
      <c r="C112" s="556"/>
      <c r="D112" s="8" t="str">
        <f>"#"&amp;E112</f>
        <v>#71</v>
      </c>
      <c r="E112" s="8">
        <v>71</v>
      </c>
      <c r="F112" s="516">
        <v>5.5</v>
      </c>
      <c r="G112" s="345">
        <f>SUM(Y112:AH112)*F112</f>
        <v>0</v>
      </c>
      <c r="H112" s="127">
        <f>Y112*U112</f>
        <v>0</v>
      </c>
      <c r="I112" s="128">
        <f>Z112*U112</f>
        <v>0</v>
      </c>
      <c r="J112" s="129">
        <f>AA112*U112</f>
        <v>0</v>
      </c>
      <c r="K112" s="130">
        <f>AB112*U112</f>
        <v>0</v>
      </c>
      <c r="L112" s="131">
        <f>AC112*U112</f>
        <v>0</v>
      </c>
      <c r="M112" s="327">
        <f>AD112*U112</f>
        <v>0</v>
      </c>
      <c r="N112" s="367">
        <f>AE112*U112</f>
        <v>0</v>
      </c>
      <c r="O112" s="322">
        <f>AF112*U112</f>
        <v>0</v>
      </c>
      <c r="P112" s="147">
        <f>AG112*U112</f>
        <v>0</v>
      </c>
      <c r="Q112" s="250">
        <f>AH112*U112</f>
        <v>0</v>
      </c>
      <c r="R112" s="647" t="s">
        <v>404</v>
      </c>
      <c r="S112" s="8" t="s">
        <v>121</v>
      </c>
      <c r="T112" s="619" t="s">
        <v>156</v>
      </c>
      <c r="U112" s="8">
        <v>5</v>
      </c>
      <c r="V112" s="8">
        <v>0</v>
      </c>
      <c r="W112" s="632" t="s">
        <v>132</v>
      </c>
      <c r="X112" s="19">
        <v>319.67</v>
      </c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85"/>
      <c r="AI112" s="87">
        <f>X112*Y112+X112*Z112+X112*AA112+X112*AB112++X112*AC112+X112*AD112+X112*AE112+X112*AF112+X112*AG112+X112*AH112</f>
        <v>0</v>
      </c>
      <c r="AJ112" s="9" t="str">
        <f t="shared" si="145"/>
        <v>Yes</v>
      </c>
      <c r="AK112" s="235" t="str">
        <f>IF(SUM(Y112:AH112)&gt;0,"Yes","No")</f>
        <v>No</v>
      </c>
      <c r="AN112" s="289">
        <f>U112</f>
        <v>5</v>
      </c>
      <c r="AO112" s="290"/>
      <c r="AP112" s="291">
        <v>1</v>
      </c>
      <c r="AQ112" s="289">
        <v>4</v>
      </c>
      <c r="AR112" s="290"/>
      <c r="AS112" s="541">
        <v>8</v>
      </c>
      <c r="AT112" s="291">
        <v>200</v>
      </c>
      <c r="AU112" s="290">
        <f>AT112/10</f>
        <v>20</v>
      </c>
      <c r="AV112" s="291">
        <f>(3/100)*AT112</f>
        <v>6</v>
      </c>
      <c r="AW112" s="291">
        <f>F112*SUM(Y112:AH112)</f>
        <v>0</v>
      </c>
    </row>
    <row r="113" spans="2:49" s="27" customFormat="1" ht="24.75" customHeight="1" thickBot="1">
      <c r="B113" s="559"/>
      <c r="C113" s="28"/>
      <c r="D113" s="29"/>
      <c r="E113" s="29"/>
      <c r="F113" s="520"/>
      <c r="G113" s="345">
        <f t="shared" si="115"/>
        <v>0</v>
      </c>
      <c r="H113" s="127">
        <f t="shared" si="116"/>
        <v>0</v>
      </c>
      <c r="I113" s="128">
        <f t="shared" si="117"/>
        <v>0</v>
      </c>
      <c r="J113" s="129">
        <f t="shared" si="118"/>
        <v>0</v>
      </c>
      <c r="K113" s="130">
        <f t="shared" si="119"/>
        <v>0</v>
      </c>
      <c r="L113" s="131">
        <f t="shared" si="120"/>
        <v>0</v>
      </c>
      <c r="M113" s="327">
        <f t="shared" si="121"/>
        <v>0</v>
      </c>
      <c r="N113" s="367">
        <f t="shared" si="122"/>
        <v>0</v>
      </c>
      <c r="O113" s="322">
        <f t="shared" si="123"/>
        <v>0</v>
      </c>
      <c r="P113" s="147">
        <f t="shared" si="124"/>
        <v>0</v>
      </c>
      <c r="Q113" s="256">
        <f t="shared" si="144"/>
        <v>0</v>
      </c>
      <c r="R113" s="642"/>
      <c r="S113" s="29"/>
      <c r="T113" s="29"/>
      <c r="U113" s="29"/>
      <c r="V113" s="29"/>
      <c r="W113" s="629"/>
      <c r="X113" s="31" t="s">
        <v>125</v>
      </c>
      <c r="Y113" s="18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202"/>
      <c r="AJ113" s="29"/>
      <c r="AK113" s="100"/>
      <c r="AL113" s="1"/>
      <c r="AM113" s="1"/>
      <c r="AN113" s="289"/>
      <c r="AO113" s="290"/>
      <c r="AP113" s="288"/>
      <c r="AQ113" s="286"/>
      <c r="AR113" s="287"/>
      <c r="AS113" s="540"/>
      <c r="AT113" s="288"/>
      <c r="AU113" s="290">
        <f t="shared" ref="AU113:AU124" si="147">AT113/10</f>
        <v>0</v>
      </c>
      <c r="AV113" s="291">
        <f t="shared" ref="AV113:AV124" si="148">(3/100)*AT113</f>
        <v>0</v>
      </c>
      <c r="AW113" s="291">
        <f t="shared" ref="AW113:AW119" si="149">F113*SUM(Y113:AH113)</f>
        <v>0</v>
      </c>
    </row>
    <row r="114" spans="2:49" s="1" customFormat="1" ht="65" customHeight="1">
      <c r="B114" s="561"/>
      <c r="C114" s="550"/>
      <c r="D114" s="4" t="str">
        <f t="shared" ref="D114:D119" si="150">"#"&amp;E114</f>
        <v>#5</v>
      </c>
      <c r="E114" s="4">
        <v>5</v>
      </c>
      <c r="F114" s="519">
        <v>2.2000000000000002</v>
      </c>
      <c r="G114" s="357">
        <f t="shared" si="115"/>
        <v>0</v>
      </c>
      <c r="H114" s="48">
        <f t="shared" si="116"/>
        <v>0</v>
      </c>
      <c r="I114" s="53">
        <f t="shared" si="117"/>
        <v>0</v>
      </c>
      <c r="J114" s="58">
        <f t="shared" si="118"/>
        <v>0</v>
      </c>
      <c r="K114" s="63">
        <f t="shared" si="119"/>
        <v>0</v>
      </c>
      <c r="L114" s="68">
        <f t="shared" si="120"/>
        <v>0</v>
      </c>
      <c r="M114" s="326">
        <f t="shared" si="121"/>
        <v>0</v>
      </c>
      <c r="N114" s="368">
        <f t="shared" si="122"/>
        <v>0</v>
      </c>
      <c r="O114" s="331">
        <f t="shared" si="123"/>
        <v>0</v>
      </c>
      <c r="P114" s="146">
        <f t="shared" si="124"/>
        <v>0</v>
      </c>
      <c r="Q114" s="256">
        <f t="shared" si="144"/>
        <v>0</v>
      </c>
      <c r="R114" s="649"/>
      <c r="S114" s="4" t="s">
        <v>24</v>
      </c>
      <c r="T114" s="4" t="s">
        <v>170</v>
      </c>
      <c r="U114" s="4">
        <v>1</v>
      </c>
      <c r="V114" s="4">
        <v>0</v>
      </c>
      <c r="W114" s="633" t="s">
        <v>132</v>
      </c>
      <c r="X114" s="16">
        <v>65.569999999999993</v>
      </c>
      <c r="Y114" s="115"/>
      <c r="Z114" s="115"/>
      <c r="AA114" s="115"/>
      <c r="AB114" s="115"/>
      <c r="AC114" s="115"/>
      <c r="AD114" s="180"/>
      <c r="AE114" s="181"/>
      <c r="AF114" s="181"/>
      <c r="AG114" s="181"/>
      <c r="AH114" s="182"/>
      <c r="AI114" s="422">
        <f t="shared" si="107"/>
        <v>0</v>
      </c>
      <c r="AJ114" s="7" t="str">
        <f t="shared" ref="AJ114:AJ119" si="151">IF(B114="New","Yes","No")</f>
        <v>No</v>
      </c>
      <c r="AK114" s="237" t="str">
        <f t="shared" ref="AK114:AK135" si="152">IF(SUM(Y114:AH114)&gt;0,"Yes","No")</f>
        <v>No</v>
      </c>
      <c r="AN114" s="289">
        <f>U114</f>
        <v>1</v>
      </c>
      <c r="AO114" s="290"/>
      <c r="AP114" s="291"/>
      <c r="AQ114" s="289">
        <v>1</v>
      </c>
      <c r="AR114" s="290"/>
      <c r="AS114" s="541">
        <v>5</v>
      </c>
      <c r="AT114" s="291">
        <v>150</v>
      </c>
      <c r="AU114" s="290">
        <f t="shared" si="147"/>
        <v>15</v>
      </c>
      <c r="AV114" s="291">
        <f t="shared" si="148"/>
        <v>4.5</v>
      </c>
      <c r="AW114" s="291">
        <f t="shared" si="149"/>
        <v>0</v>
      </c>
    </row>
    <row r="115" spans="2:49" s="27" customFormat="1" ht="65" customHeight="1">
      <c r="B115" s="560"/>
      <c r="D115" s="2" t="str">
        <f t="shared" si="150"/>
        <v>#17</v>
      </c>
      <c r="E115" s="2">
        <v>17</v>
      </c>
      <c r="F115" s="519">
        <v>10</v>
      </c>
      <c r="G115" s="343">
        <f t="shared" si="115"/>
        <v>0</v>
      </c>
      <c r="H115" s="48">
        <f t="shared" si="116"/>
        <v>0</v>
      </c>
      <c r="I115" s="53">
        <f t="shared" si="117"/>
        <v>0</v>
      </c>
      <c r="J115" s="58">
        <f t="shared" si="118"/>
        <v>0</v>
      </c>
      <c r="K115" s="63">
        <f t="shared" si="119"/>
        <v>0</v>
      </c>
      <c r="L115" s="68">
        <f t="shared" si="120"/>
        <v>0</v>
      </c>
      <c r="M115" s="326">
        <f t="shared" si="121"/>
        <v>0</v>
      </c>
      <c r="N115" s="368">
        <f t="shared" si="122"/>
        <v>0</v>
      </c>
      <c r="O115" s="331">
        <f t="shared" si="123"/>
        <v>0</v>
      </c>
      <c r="P115" s="146">
        <f t="shared" si="124"/>
        <v>0</v>
      </c>
      <c r="Q115" s="256">
        <f t="shared" si="144"/>
        <v>0</v>
      </c>
      <c r="R115" s="645"/>
      <c r="S115" s="2" t="s">
        <v>22</v>
      </c>
      <c r="T115" s="2" t="s">
        <v>155</v>
      </c>
      <c r="U115" s="2">
        <v>1</v>
      </c>
      <c r="V115" s="2">
        <v>8</v>
      </c>
      <c r="W115" s="627" t="s">
        <v>133</v>
      </c>
      <c r="X115" s="17">
        <v>204.92</v>
      </c>
      <c r="Y115" s="116"/>
      <c r="Z115" s="116"/>
      <c r="AA115" s="116"/>
      <c r="AB115" s="116"/>
      <c r="AC115" s="116"/>
      <c r="AD115" s="153"/>
      <c r="AE115" s="137"/>
      <c r="AF115" s="137"/>
      <c r="AG115" s="137"/>
      <c r="AH115" s="183"/>
      <c r="AI115" s="85">
        <f t="shared" si="107"/>
        <v>0</v>
      </c>
      <c r="AJ115" s="6" t="str">
        <f t="shared" si="151"/>
        <v>No</v>
      </c>
      <c r="AK115" s="227" t="str">
        <f t="shared" si="152"/>
        <v>No</v>
      </c>
      <c r="AL115" s="1"/>
      <c r="AM115" s="1"/>
      <c r="AN115" s="289"/>
      <c r="AO115" s="290">
        <f>U115</f>
        <v>1</v>
      </c>
      <c r="AP115" s="288"/>
      <c r="AQ115" s="286">
        <v>1</v>
      </c>
      <c r="AR115" s="287"/>
      <c r="AS115" s="540">
        <v>15</v>
      </c>
      <c r="AT115" s="288">
        <v>400</v>
      </c>
      <c r="AU115" s="290">
        <f t="shared" si="147"/>
        <v>40</v>
      </c>
      <c r="AV115" s="291">
        <f t="shared" si="148"/>
        <v>12</v>
      </c>
      <c r="AW115" s="291">
        <f t="shared" si="149"/>
        <v>0</v>
      </c>
    </row>
    <row r="116" spans="2:49" s="1" customFormat="1" ht="65" customHeight="1">
      <c r="B116" s="562"/>
      <c r="D116" s="5" t="str">
        <f t="shared" si="150"/>
        <v>#44</v>
      </c>
      <c r="E116" s="5">
        <v>44</v>
      </c>
      <c r="F116" s="519">
        <v>8</v>
      </c>
      <c r="G116" s="343">
        <f t="shared" si="115"/>
        <v>0</v>
      </c>
      <c r="H116" s="48">
        <f t="shared" si="116"/>
        <v>0</v>
      </c>
      <c r="I116" s="53">
        <f t="shared" si="117"/>
        <v>0</v>
      </c>
      <c r="J116" s="58">
        <f t="shared" si="118"/>
        <v>0</v>
      </c>
      <c r="K116" s="63">
        <f t="shared" si="119"/>
        <v>0</v>
      </c>
      <c r="L116" s="68">
        <f t="shared" si="120"/>
        <v>0</v>
      </c>
      <c r="M116" s="326">
        <f t="shared" si="121"/>
        <v>0</v>
      </c>
      <c r="N116" s="368">
        <f t="shared" si="122"/>
        <v>0</v>
      </c>
      <c r="O116" s="331">
        <f t="shared" si="123"/>
        <v>0</v>
      </c>
      <c r="P116" s="146">
        <f t="shared" si="124"/>
        <v>0</v>
      </c>
      <c r="Q116" s="256">
        <f t="shared" si="144"/>
        <v>0</v>
      </c>
      <c r="R116" s="644"/>
      <c r="S116" s="5" t="s">
        <v>22</v>
      </c>
      <c r="T116" s="5" t="s">
        <v>183</v>
      </c>
      <c r="U116" s="5">
        <v>1</v>
      </c>
      <c r="V116" s="5">
        <v>0</v>
      </c>
      <c r="W116" s="626" t="s">
        <v>132</v>
      </c>
      <c r="X116" s="18">
        <v>196.72</v>
      </c>
      <c r="Y116" s="117"/>
      <c r="Z116" s="117"/>
      <c r="AA116" s="117"/>
      <c r="AB116" s="117"/>
      <c r="AC116" s="117"/>
      <c r="AD116" s="177"/>
      <c r="AE116" s="148"/>
      <c r="AF116" s="148"/>
      <c r="AG116" s="148"/>
      <c r="AH116" s="184"/>
      <c r="AI116" s="195">
        <f t="shared" si="107"/>
        <v>0</v>
      </c>
      <c r="AJ116" s="7" t="str">
        <f t="shared" si="151"/>
        <v>No</v>
      </c>
      <c r="AK116" s="234" t="str">
        <f t="shared" si="152"/>
        <v>No</v>
      </c>
      <c r="AN116" s="289"/>
      <c r="AO116" s="290">
        <f>U116</f>
        <v>1</v>
      </c>
      <c r="AP116" s="291"/>
      <c r="AQ116" s="289">
        <v>1</v>
      </c>
      <c r="AR116" s="290"/>
      <c r="AS116" s="541">
        <v>15</v>
      </c>
      <c r="AT116" s="291">
        <v>400</v>
      </c>
      <c r="AU116" s="290">
        <f t="shared" si="147"/>
        <v>40</v>
      </c>
      <c r="AV116" s="291">
        <f t="shared" si="148"/>
        <v>12</v>
      </c>
      <c r="AW116" s="291">
        <f t="shared" si="149"/>
        <v>0</v>
      </c>
    </row>
    <row r="117" spans="2:49" s="1" customFormat="1" ht="65" customHeight="1">
      <c r="B117" s="562"/>
      <c r="D117" s="2" t="str">
        <f t="shared" si="150"/>
        <v>#61</v>
      </c>
      <c r="E117" s="2">
        <v>61</v>
      </c>
      <c r="F117" s="519">
        <v>2.2000000000000002</v>
      </c>
      <c r="G117" s="343">
        <f t="shared" si="115"/>
        <v>0</v>
      </c>
      <c r="H117" s="48">
        <f t="shared" si="116"/>
        <v>0</v>
      </c>
      <c r="I117" s="53">
        <f t="shared" si="117"/>
        <v>0</v>
      </c>
      <c r="J117" s="58">
        <f t="shared" si="118"/>
        <v>0</v>
      </c>
      <c r="K117" s="63">
        <f t="shared" si="119"/>
        <v>0</v>
      </c>
      <c r="L117" s="68">
        <f t="shared" si="120"/>
        <v>0</v>
      </c>
      <c r="M117" s="326">
        <f t="shared" si="121"/>
        <v>0</v>
      </c>
      <c r="N117" s="368">
        <f t="shared" si="122"/>
        <v>0</v>
      </c>
      <c r="O117" s="331">
        <f t="shared" si="123"/>
        <v>0</v>
      </c>
      <c r="P117" s="146">
        <f t="shared" si="124"/>
        <v>0</v>
      </c>
      <c r="Q117" s="256">
        <f t="shared" si="144"/>
        <v>0</v>
      </c>
      <c r="R117" s="645"/>
      <c r="S117" s="2" t="s">
        <v>24</v>
      </c>
      <c r="T117" s="2" t="s">
        <v>171</v>
      </c>
      <c r="U117" s="2">
        <v>1</v>
      </c>
      <c r="V117" s="2">
        <v>0</v>
      </c>
      <c r="W117" s="627" t="s">
        <v>132</v>
      </c>
      <c r="X117" s="17">
        <v>65.569999999999993</v>
      </c>
      <c r="Y117" s="116"/>
      <c r="Z117" s="116"/>
      <c r="AA117" s="116"/>
      <c r="AB117" s="116"/>
      <c r="AC117" s="116"/>
      <c r="AD117" s="153"/>
      <c r="AE117" s="137"/>
      <c r="AF117" s="137"/>
      <c r="AG117" s="137"/>
      <c r="AH117" s="183"/>
      <c r="AI117" s="85">
        <f t="shared" si="107"/>
        <v>0</v>
      </c>
      <c r="AJ117" s="6" t="str">
        <f t="shared" si="151"/>
        <v>No</v>
      </c>
      <c r="AK117" s="227" t="str">
        <f t="shared" si="152"/>
        <v>No</v>
      </c>
      <c r="AN117" s="289">
        <f>U117</f>
        <v>1</v>
      </c>
      <c r="AO117" s="290"/>
      <c r="AP117" s="291"/>
      <c r="AQ117" s="289">
        <v>1</v>
      </c>
      <c r="AR117" s="290"/>
      <c r="AS117" s="541">
        <v>5</v>
      </c>
      <c r="AT117" s="291">
        <v>100</v>
      </c>
      <c r="AU117" s="290">
        <f t="shared" si="147"/>
        <v>10</v>
      </c>
      <c r="AV117" s="291">
        <f t="shared" si="148"/>
        <v>3</v>
      </c>
      <c r="AW117" s="291">
        <f t="shared" si="149"/>
        <v>0</v>
      </c>
    </row>
    <row r="118" spans="2:49" s="1" customFormat="1" ht="65" customHeight="1">
      <c r="B118" s="562"/>
      <c r="D118" s="5" t="str">
        <f t="shared" si="150"/>
        <v>#62</v>
      </c>
      <c r="E118" s="5">
        <v>62</v>
      </c>
      <c r="F118" s="519">
        <v>2.2000000000000002</v>
      </c>
      <c r="G118" s="343">
        <f t="shared" si="115"/>
        <v>0</v>
      </c>
      <c r="H118" s="48">
        <f t="shared" si="116"/>
        <v>0</v>
      </c>
      <c r="I118" s="53">
        <f t="shared" si="117"/>
        <v>0</v>
      </c>
      <c r="J118" s="58">
        <f t="shared" si="118"/>
        <v>0</v>
      </c>
      <c r="K118" s="63">
        <f t="shared" si="119"/>
        <v>0</v>
      </c>
      <c r="L118" s="68">
        <f t="shared" si="120"/>
        <v>0</v>
      </c>
      <c r="M118" s="326">
        <f t="shared" si="121"/>
        <v>0</v>
      </c>
      <c r="N118" s="368">
        <f t="shared" si="122"/>
        <v>0</v>
      </c>
      <c r="O118" s="331">
        <f t="shared" si="123"/>
        <v>0</v>
      </c>
      <c r="P118" s="146">
        <f t="shared" si="124"/>
        <v>0</v>
      </c>
      <c r="Q118" s="256">
        <f t="shared" si="144"/>
        <v>0</v>
      </c>
      <c r="R118" s="644"/>
      <c r="S118" s="5" t="s">
        <v>24</v>
      </c>
      <c r="T118" s="5" t="s">
        <v>172</v>
      </c>
      <c r="U118" s="5">
        <v>1</v>
      </c>
      <c r="V118" s="5">
        <v>0</v>
      </c>
      <c r="W118" s="626" t="s">
        <v>132</v>
      </c>
      <c r="X118" s="18">
        <v>73.77</v>
      </c>
      <c r="Y118" s="117"/>
      <c r="Z118" s="117"/>
      <c r="AA118" s="117"/>
      <c r="AB118" s="117"/>
      <c r="AC118" s="117"/>
      <c r="AD118" s="177"/>
      <c r="AE118" s="148"/>
      <c r="AF118" s="148"/>
      <c r="AG118" s="148"/>
      <c r="AH118" s="184"/>
      <c r="AI118" s="195">
        <f t="shared" si="107"/>
        <v>0</v>
      </c>
      <c r="AJ118" s="7" t="str">
        <f t="shared" si="151"/>
        <v>No</v>
      </c>
      <c r="AK118" s="234" t="str">
        <f t="shared" si="152"/>
        <v>No</v>
      </c>
      <c r="AN118" s="289">
        <f>U118</f>
        <v>1</v>
      </c>
      <c r="AO118" s="290"/>
      <c r="AP118" s="291"/>
      <c r="AQ118" s="289">
        <v>1</v>
      </c>
      <c r="AR118" s="290"/>
      <c r="AS118" s="541">
        <v>5</v>
      </c>
      <c r="AT118" s="291">
        <v>100</v>
      </c>
      <c r="AU118" s="290">
        <f t="shared" si="147"/>
        <v>10</v>
      </c>
      <c r="AV118" s="291">
        <f t="shared" si="148"/>
        <v>3</v>
      </c>
      <c r="AW118" s="291">
        <f t="shared" si="149"/>
        <v>0</v>
      </c>
    </row>
    <row r="119" spans="2:49" s="1" customFormat="1" ht="65" customHeight="1" thickBot="1">
      <c r="B119" s="563"/>
      <c r="C119" s="313"/>
      <c r="D119" s="8" t="str">
        <f t="shared" si="150"/>
        <v>#63</v>
      </c>
      <c r="E119" s="8">
        <v>63</v>
      </c>
      <c r="F119" s="516">
        <v>2.2000000000000002</v>
      </c>
      <c r="G119" s="345">
        <f t="shared" si="115"/>
        <v>0</v>
      </c>
      <c r="H119" s="127">
        <f t="shared" si="116"/>
        <v>0</v>
      </c>
      <c r="I119" s="128">
        <f t="shared" si="117"/>
        <v>0</v>
      </c>
      <c r="J119" s="129">
        <f t="shared" si="118"/>
        <v>0</v>
      </c>
      <c r="K119" s="130">
        <f t="shared" si="119"/>
        <v>0</v>
      </c>
      <c r="L119" s="131">
        <f t="shared" si="120"/>
        <v>0</v>
      </c>
      <c r="M119" s="327">
        <f t="shared" si="121"/>
        <v>0</v>
      </c>
      <c r="N119" s="367">
        <f t="shared" si="122"/>
        <v>0</v>
      </c>
      <c r="O119" s="322">
        <f t="shared" si="123"/>
        <v>0</v>
      </c>
      <c r="P119" s="147">
        <f t="shared" si="124"/>
        <v>0</v>
      </c>
      <c r="Q119" s="256">
        <f t="shared" si="144"/>
        <v>0</v>
      </c>
      <c r="R119" s="647"/>
      <c r="S119" s="8" t="s">
        <v>24</v>
      </c>
      <c r="T119" s="8" t="s">
        <v>173</v>
      </c>
      <c r="U119" s="8">
        <v>1</v>
      </c>
      <c r="V119" s="8">
        <v>0</v>
      </c>
      <c r="W119" s="632" t="s">
        <v>132</v>
      </c>
      <c r="X119" s="19">
        <v>81.97</v>
      </c>
      <c r="Y119" s="120"/>
      <c r="Z119" s="120"/>
      <c r="AA119" s="120"/>
      <c r="AB119" s="120"/>
      <c r="AC119" s="120"/>
      <c r="AD119" s="178"/>
      <c r="AE119" s="149"/>
      <c r="AF119" s="149"/>
      <c r="AG119" s="149"/>
      <c r="AH119" s="185"/>
      <c r="AI119" s="87">
        <f t="shared" si="107"/>
        <v>0</v>
      </c>
      <c r="AJ119" s="9" t="str">
        <f t="shared" si="151"/>
        <v>No</v>
      </c>
      <c r="AK119" s="235" t="str">
        <f t="shared" si="152"/>
        <v>No</v>
      </c>
      <c r="AN119" s="289">
        <f>U119</f>
        <v>1</v>
      </c>
      <c r="AO119" s="290"/>
      <c r="AP119" s="291"/>
      <c r="AQ119" s="289">
        <v>1</v>
      </c>
      <c r="AR119" s="290"/>
      <c r="AS119" s="541">
        <v>5</v>
      </c>
      <c r="AT119" s="291">
        <v>100</v>
      </c>
      <c r="AU119" s="290">
        <f t="shared" si="147"/>
        <v>10</v>
      </c>
      <c r="AV119" s="291">
        <f t="shared" si="148"/>
        <v>3</v>
      </c>
      <c r="AW119" s="291">
        <f t="shared" si="149"/>
        <v>0</v>
      </c>
    </row>
    <row r="120" spans="2:49" s="27" customFormat="1" ht="25" customHeight="1" thickBot="1">
      <c r="B120" s="559"/>
      <c r="C120" s="28"/>
      <c r="D120" s="29"/>
      <c r="E120" s="29"/>
      <c r="F120" s="521"/>
      <c r="G120" s="358">
        <f t="shared" si="115"/>
        <v>0</v>
      </c>
      <c r="H120" s="127">
        <f t="shared" si="116"/>
        <v>0</v>
      </c>
      <c r="I120" s="128">
        <f t="shared" si="117"/>
        <v>0</v>
      </c>
      <c r="J120" s="129">
        <f t="shared" si="118"/>
        <v>0</v>
      </c>
      <c r="K120" s="130">
        <f t="shared" si="119"/>
        <v>0</v>
      </c>
      <c r="L120" s="131">
        <f t="shared" si="120"/>
        <v>0</v>
      </c>
      <c r="M120" s="327">
        <f t="shared" si="121"/>
        <v>0</v>
      </c>
      <c r="N120" s="367">
        <f t="shared" si="122"/>
        <v>0</v>
      </c>
      <c r="O120" s="322">
        <f t="shared" si="123"/>
        <v>0</v>
      </c>
      <c r="P120" s="147">
        <f t="shared" si="124"/>
        <v>0</v>
      </c>
      <c r="Q120" s="256">
        <f t="shared" si="144"/>
        <v>0</v>
      </c>
      <c r="R120" s="642"/>
      <c r="S120" s="29"/>
      <c r="T120" s="29"/>
      <c r="U120" s="29"/>
      <c r="V120" s="29"/>
      <c r="W120" s="629"/>
      <c r="X120" s="31" t="s">
        <v>126</v>
      </c>
      <c r="Y120" s="18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423"/>
      <c r="AJ120" s="94"/>
      <c r="AK120" s="100" t="str">
        <f t="shared" si="152"/>
        <v>No</v>
      </c>
      <c r="AL120" s="1"/>
      <c r="AM120" s="1"/>
      <c r="AN120" s="289"/>
      <c r="AO120" s="290"/>
      <c r="AP120" s="288"/>
      <c r="AQ120" s="286"/>
      <c r="AR120" s="287"/>
      <c r="AS120" s="540"/>
      <c r="AT120" s="288"/>
      <c r="AU120" s="290">
        <f t="shared" si="147"/>
        <v>0</v>
      </c>
      <c r="AV120" s="291">
        <f t="shared" si="148"/>
        <v>0</v>
      </c>
      <c r="AW120" s="291">
        <f t="shared" si="95"/>
        <v>0</v>
      </c>
    </row>
    <row r="121" spans="2:49" s="1" customFormat="1" ht="65" customHeight="1">
      <c r="B121" s="561"/>
      <c r="C121" s="550"/>
      <c r="D121" s="4" t="str">
        <f>"#"&amp;E121</f>
        <v>#8</v>
      </c>
      <c r="E121" s="4">
        <v>8</v>
      </c>
      <c r="F121" s="519">
        <v>1</v>
      </c>
      <c r="G121" s="357">
        <f t="shared" si="115"/>
        <v>0</v>
      </c>
      <c r="H121" s="48">
        <f t="shared" si="116"/>
        <v>0</v>
      </c>
      <c r="I121" s="53">
        <f t="shared" si="117"/>
        <v>0</v>
      </c>
      <c r="J121" s="58">
        <f t="shared" si="118"/>
        <v>0</v>
      </c>
      <c r="K121" s="63">
        <f t="shared" si="119"/>
        <v>0</v>
      </c>
      <c r="L121" s="68">
        <f t="shared" si="120"/>
        <v>0</v>
      </c>
      <c r="M121" s="326">
        <f t="shared" si="121"/>
        <v>0</v>
      </c>
      <c r="N121" s="368">
        <f t="shared" si="122"/>
        <v>0</v>
      </c>
      <c r="O121" s="331">
        <f t="shared" si="123"/>
        <v>0</v>
      </c>
      <c r="P121" s="146">
        <f t="shared" si="124"/>
        <v>0</v>
      </c>
      <c r="Q121" s="256">
        <f t="shared" si="144"/>
        <v>0</v>
      </c>
      <c r="R121" s="649"/>
      <c r="S121" s="4" t="s">
        <v>35</v>
      </c>
      <c r="T121" s="4" t="s">
        <v>174</v>
      </c>
      <c r="U121" s="4">
        <v>1</v>
      </c>
      <c r="V121" s="4">
        <v>0</v>
      </c>
      <c r="W121" s="633" t="s">
        <v>133</v>
      </c>
      <c r="X121" s="16">
        <v>45.08</v>
      </c>
      <c r="Y121" s="115"/>
      <c r="Z121" s="115"/>
      <c r="AA121" s="115"/>
      <c r="AB121" s="115"/>
      <c r="AC121" s="115"/>
      <c r="AD121" s="180"/>
      <c r="AE121" s="181"/>
      <c r="AF121" s="181"/>
      <c r="AG121" s="181"/>
      <c r="AH121" s="182"/>
      <c r="AI121" s="422">
        <f t="shared" si="107"/>
        <v>0</v>
      </c>
      <c r="AJ121" s="7" t="str">
        <f>IF(B121="New","Yes","No")</f>
        <v>No</v>
      </c>
      <c r="AK121" s="237" t="str">
        <f t="shared" si="152"/>
        <v>No</v>
      </c>
      <c r="AN121" s="289">
        <f>U121</f>
        <v>1</v>
      </c>
      <c r="AO121" s="290"/>
      <c r="AP121" s="291"/>
      <c r="AQ121" s="289">
        <v>1</v>
      </c>
      <c r="AR121" s="290"/>
      <c r="AS121" s="541">
        <v>5</v>
      </c>
      <c r="AT121" s="291">
        <v>100</v>
      </c>
      <c r="AU121" s="290">
        <f t="shared" si="147"/>
        <v>10</v>
      </c>
      <c r="AV121" s="291">
        <f t="shared" si="148"/>
        <v>3</v>
      </c>
      <c r="AW121" s="291">
        <f t="shared" si="95"/>
        <v>0</v>
      </c>
    </row>
    <row r="122" spans="2:49" s="27" customFormat="1" ht="65" customHeight="1">
      <c r="B122" s="560"/>
      <c r="D122" s="2" t="str">
        <f>"#"&amp;E122</f>
        <v>#10</v>
      </c>
      <c r="E122" s="2">
        <v>10</v>
      </c>
      <c r="F122" s="519">
        <v>1.1000000000000001</v>
      </c>
      <c r="G122" s="343">
        <f t="shared" si="115"/>
        <v>0</v>
      </c>
      <c r="H122" s="48">
        <f t="shared" si="116"/>
        <v>0</v>
      </c>
      <c r="I122" s="53">
        <f t="shared" si="117"/>
        <v>0</v>
      </c>
      <c r="J122" s="58">
        <f t="shared" si="118"/>
        <v>0</v>
      </c>
      <c r="K122" s="63">
        <f t="shared" si="119"/>
        <v>0</v>
      </c>
      <c r="L122" s="68">
        <f t="shared" si="120"/>
        <v>0</v>
      </c>
      <c r="M122" s="326">
        <f t="shared" si="121"/>
        <v>0</v>
      </c>
      <c r="N122" s="368">
        <f t="shared" si="122"/>
        <v>0</v>
      </c>
      <c r="O122" s="331">
        <f t="shared" si="123"/>
        <v>0</v>
      </c>
      <c r="P122" s="146">
        <f t="shared" si="124"/>
        <v>0</v>
      </c>
      <c r="Q122" s="256">
        <f t="shared" si="144"/>
        <v>0</v>
      </c>
      <c r="R122" s="645"/>
      <c r="S122" s="2" t="s">
        <v>35</v>
      </c>
      <c r="T122" s="2" t="s">
        <v>154</v>
      </c>
      <c r="U122" s="2">
        <v>1</v>
      </c>
      <c r="V122" s="2">
        <v>0</v>
      </c>
      <c r="W122" s="627" t="s">
        <v>133</v>
      </c>
      <c r="X122" s="17">
        <v>45.08</v>
      </c>
      <c r="Y122" s="116"/>
      <c r="Z122" s="116"/>
      <c r="AA122" s="116"/>
      <c r="AB122" s="116"/>
      <c r="AC122" s="116"/>
      <c r="AD122" s="153"/>
      <c r="AE122" s="137"/>
      <c r="AF122" s="137"/>
      <c r="AG122" s="137"/>
      <c r="AH122" s="183"/>
      <c r="AI122" s="85">
        <f t="shared" si="107"/>
        <v>0</v>
      </c>
      <c r="AJ122" s="6" t="str">
        <f>IF(B122="New","Yes","No")</f>
        <v>No</v>
      </c>
      <c r="AK122" s="227" t="str">
        <f t="shared" si="152"/>
        <v>No</v>
      </c>
      <c r="AL122" s="1"/>
      <c r="AM122" s="1"/>
      <c r="AN122" s="289">
        <f>U122</f>
        <v>1</v>
      </c>
      <c r="AO122" s="290"/>
      <c r="AP122" s="288"/>
      <c r="AQ122" s="286">
        <v>1</v>
      </c>
      <c r="AR122" s="287"/>
      <c r="AS122" s="540">
        <v>5</v>
      </c>
      <c r="AT122" s="288">
        <v>150</v>
      </c>
      <c r="AU122" s="290">
        <f t="shared" si="147"/>
        <v>15</v>
      </c>
      <c r="AV122" s="291">
        <f t="shared" si="148"/>
        <v>4.5</v>
      </c>
      <c r="AW122" s="291">
        <f t="shared" si="95"/>
        <v>0</v>
      </c>
    </row>
    <row r="123" spans="2:49" s="1" customFormat="1" ht="65" customHeight="1" thickBot="1">
      <c r="B123" s="563"/>
      <c r="C123" s="313"/>
      <c r="D123" s="197" t="str">
        <f>"#"&amp;E123</f>
        <v>#60</v>
      </c>
      <c r="E123" s="197">
        <v>60</v>
      </c>
      <c r="F123" s="516">
        <v>2.2000000000000002</v>
      </c>
      <c r="G123" s="345">
        <f t="shared" si="115"/>
        <v>0</v>
      </c>
      <c r="H123" s="127">
        <f t="shared" si="116"/>
        <v>0</v>
      </c>
      <c r="I123" s="128">
        <f t="shared" si="117"/>
        <v>0</v>
      </c>
      <c r="J123" s="129">
        <f t="shared" si="118"/>
        <v>0</v>
      </c>
      <c r="K123" s="130">
        <f t="shared" si="119"/>
        <v>0</v>
      </c>
      <c r="L123" s="131">
        <f t="shared" si="120"/>
        <v>0</v>
      </c>
      <c r="M123" s="327">
        <f t="shared" si="121"/>
        <v>0</v>
      </c>
      <c r="N123" s="367">
        <f t="shared" si="122"/>
        <v>0</v>
      </c>
      <c r="O123" s="322">
        <f t="shared" si="123"/>
        <v>0</v>
      </c>
      <c r="P123" s="147">
        <f t="shared" si="124"/>
        <v>0</v>
      </c>
      <c r="Q123" s="256">
        <f t="shared" si="144"/>
        <v>0</v>
      </c>
      <c r="R123" s="642"/>
      <c r="S123" s="197" t="s">
        <v>24</v>
      </c>
      <c r="T123" s="197" t="s">
        <v>175</v>
      </c>
      <c r="U123" s="197">
        <v>1</v>
      </c>
      <c r="V123" s="197">
        <v>0</v>
      </c>
      <c r="W123" s="624" t="s">
        <v>132</v>
      </c>
      <c r="X123" s="206">
        <v>73.77</v>
      </c>
      <c r="Y123" s="199"/>
      <c r="Z123" s="199"/>
      <c r="AA123" s="199"/>
      <c r="AB123" s="199"/>
      <c r="AC123" s="199"/>
      <c r="AD123" s="207"/>
      <c r="AE123" s="208"/>
      <c r="AF123" s="208"/>
      <c r="AG123" s="208"/>
      <c r="AH123" s="418"/>
      <c r="AI123" s="201">
        <f t="shared" si="107"/>
        <v>0</v>
      </c>
      <c r="AJ123" s="202" t="str">
        <f>IF(B123="New","Yes","No")</f>
        <v>No</v>
      </c>
      <c r="AK123" s="225" t="str">
        <f t="shared" si="152"/>
        <v>No</v>
      </c>
      <c r="AN123" s="289">
        <f>U123</f>
        <v>1</v>
      </c>
      <c r="AO123" s="290"/>
      <c r="AP123" s="291"/>
      <c r="AQ123" s="289">
        <v>1</v>
      </c>
      <c r="AR123" s="290"/>
      <c r="AS123" s="541">
        <v>8</v>
      </c>
      <c r="AT123" s="291">
        <v>150</v>
      </c>
      <c r="AU123" s="290">
        <f t="shared" si="147"/>
        <v>15</v>
      </c>
      <c r="AV123" s="291">
        <f t="shared" si="148"/>
        <v>4.5</v>
      </c>
      <c r="AW123" s="291">
        <f t="shared" si="95"/>
        <v>0</v>
      </c>
    </row>
    <row r="124" spans="2:49" s="27" customFormat="1" ht="25" customHeight="1" thickBot="1">
      <c r="B124" s="557"/>
      <c r="C124" s="28"/>
      <c r="D124" s="29"/>
      <c r="E124" s="29"/>
      <c r="F124" s="520"/>
      <c r="G124" s="345">
        <f t="shared" si="115"/>
        <v>0</v>
      </c>
      <c r="H124" s="127">
        <f t="shared" si="116"/>
        <v>0</v>
      </c>
      <c r="I124" s="128">
        <f t="shared" si="117"/>
        <v>0</v>
      </c>
      <c r="J124" s="129">
        <f t="shared" si="118"/>
        <v>0</v>
      </c>
      <c r="K124" s="130">
        <f t="shared" si="119"/>
        <v>0</v>
      </c>
      <c r="L124" s="131">
        <f t="shared" si="120"/>
        <v>0</v>
      </c>
      <c r="M124" s="327">
        <f t="shared" si="121"/>
        <v>0</v>
      </c>
      <c r="N124" s="367">
        <f t="shared" si="122"/>
        <v>0</v>
      </c>
      <c r="O124" s="322">
        <f t="shared" si="123"/>
        <v>0</v>
      </c>
      <c r="P124" s="147">
        <f t="shared" si="124"/>
        <v>0</v>
      </c>
      <c r="Q124" s="256">
        <f t="shared" si="144"/>
        <v>0</v>
      </c>
      <c r="R124" s="642"/>
      <c r="S124" s="29"/>
      <c r="T124" s="29"/>
      <c r="U124" s="29"/>
      <c r="V124" s="29"/>
      <c r="W124" s="629"/>
      <c r="X124" s="31" t="s">
        <v>127</v>
      </c>
      <c r="Y124" s="18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423"/>
      <c r="AJ124" s="29"/>
      <c r="AK124" s="100"/>
      <c r="AL124" s="1"/>
      <c r="AM124" s="1"/>
      <c r="AN124" s="289"/>
      <c r="AO124" s="290"/>
      <c r="AP124" s="288"/>
      <c r="AQ124" s="286"/>
      <c r="AR124" s="287"/>
      <c r="AS124" s="540"/>
      <c r="AT124" s="288"/>
      <c r="AU124" s="290">
        <f t="shared" si="147"/>
        <v>0</v>
      </c>
      <c r="AV124" s="291">
        <f t="shared" si="148"/>
        <v>0</v>
      </c>
      <c r="AW124" s="291">
        <f t="shared" si="95"/>
        <v>0</v>
      </c>
    </row>
    <row r="125" spans="2:49" s="1" customFormat="1" ht="65" customHeight="1">
      <c r="B125" s="561"/>
      <c r="C125" s="550"/>
      <c r="D125" s="109" t="str">
        <f>"#"&amp;E125</f>
        <v>#1</v>
      </c>
      <c r="E125" s="109">
        <v>1</v>
      </c>
      <c r="F125" s="519">
        <v>15</v>
      </c>
      <c r="G125" s="357">
        <f t="shared" si="115"/>
        <v>0</v>
      </c>
      <c r="H125" s="48">
        <f t="shared" si="116"/>
        <v>0</v>
      </c>
      <c r="I125" s="53">
        <f t="shared" si="117"/>
        <v>0</v>
      </c>
      <c r="J125" s="58">
        <f t="shared" si="118"/>
        <v>0</v>
      </c>
      <c r="K125" s="63">
        <f t="shared" si="119"/>
        <v>0</v>
      </c>
      <c r="L125" s="68">
        <f t="shared" si="120"/>
        <v>0</v>
      </c>
      <c r="M125" s="326">
        <f t="shared" si="121"/>
        <v>0</v>
      </c>
      <c r="N125" s="368">
        <f t="shared" si="122"/>
        <v>0</v>
      </c>
      <c r="O125" s="331">
        <f t="shared" si="123"/>
        <v>0</v>
      </c>
      <c r="P125" s="146">
        <f t="shared" si="124"/>
        <v>0</v>
      </c>
      <c r="Q125" s="256">
        <f t="shared" si="144"/>
        <v>0</v>
      </c>
      <c r="R125" s="643"/>
      <c r="S125" s="109" t="s">
        <v>22</v>
      </c>
      <c r="T125" s="109" t="s">
        <v>176</v>
      </c>
      <c r="U125" s="109">
        <v>1</v>
      </c>
      <c r="V125" s="109">
        <v>6</v>
      </c>
      <c r="W125" s="625" t="s">
        <v>133</v>
      </c>
      <c r="X125" s="111">
        <v>106.56</v>
      </c>
      <c r="Y125" s="119"/>
      <c r="Z125" s="119"/>
      <c r="AA125" s="119"/>
      <c r="AB125" s="119"/>
      <c r="AC125" s="119"/>
      <c r="AD125" s="275"/>
      <c r="AE125" s="276"/>
      <c r="AF125" s="276"/>
      <c r="AG125" s="276"/>
      <c r="AH125" s="277"/>
      <c r="AI125" s="113">
        <f t="shared" si="107"/>
        <v>0</v>
      </c>
      <c r="AJ125" s="6" t="str">
        <f t="shared" ref="AJ125:AJ130" si="153">IF(B125="New","Yes","No")</f>
        <v>No</v>
      </c>
      <c r="AK125" s="224" t="str">
        <f t="shared" si="152"/>
        <v>No</v>
      </c>
      <c r="AN125" s="289"/>
      <c r="AO125" s="290">
        <f t="shared" ref="AO125:AO129" si="154">U125</f>
        <v>1</v>
      </c>
      <c r="AP125" s="291"/>
      <c r="AQ125" s="289">
        <v>0</v>
      </c>
      <c r="AR125" s="290"/>
      <c r="AS125" s="541">
        <v>15</v>
      </c>
      <c r="AT125" s="291">
        <v>500</v>
      </c>
      <c r="AU125" s="290">
        <f t="shared" ref="AU125:AU135" si="155">AT125/10</f>
        <v>50</v>
      </c>
      <c r="AV125" s="291">
        <f t="shared" ref="AV125:AV135" si="156">(3/100)*AT125</f>
        <v>15</v>
      </c>
      <c r="AW125" s="291">
        <f t="shared" si="95"/>
        <v>0</v>
      </c>
    </row>
    <row r="126" spans="2:49" s="27" customFormat="1" ht="65" customHeight="1">
      <c r="B126" s="560"/>
      <c r="D126" s="190" t="str">
        <f>"#"&amp;E126</f>
        <v>#73</v>
      </c>
      <c r="E126" s="190">
        <v>73</v>
      </c>
      <c r="F126" s="519">
        <v>11</v>
      </c>
      <c r="G126" s="343">
        <f t="shared" si="115"/>
        <v>0</v>
      </c>
      <c r="H126" s="48">
        <f t="shared" si="116"/>
        <v>0</v>
      </c>
      <c r="I126" s="53">
        <f t="shared" si="117"/>
        <v>0</v>
      </c>
      <c r="J126" s="58">
        <f t="shared" si="118"/>
        <v>0</v>
      </c>
      <c r="K126" s="63">
        <f t="shared" si="119"/>
        <v>0</v>
      </c>
      <c r="L126" s="68">
        <f t="shared" si="120"/>
        <v>0</v>
      </c>
      <c r="M126" s="326">
        <f t="shared" si="121"/>
        <v>0</v>
      </c>
      <c r="N126" s="368">
        <f t="shared" si="122"/>
        <v>0</v>
      </c>
      <c r="O126" s="331">
        <f t="shared" si="123"/>
        <v>0</v>
      </c>
      <c r="P126" s="146">
        <f t="shared" si="124"/>
        <v>0</v>
      </c>
      <c r="Q126" s="256">
        <f t="shared" si="144"/>
        <v>0</v>
      </c>
      <c r="R126" s="640"/>
      <c r="S126" s="190" t="s">
        <v>22</v>
      </c>
      <c r="T126" s="190" t="s">
        <v>169</v>
      </c>
      <c r="U126" s="190">
        <v>1</v>
      </c>
      <c r="V126" s="190">
        <v>13</v>
      </c>
      <c r="W126" s="630" t="s">
        <v>133</v>
      </c>
      <c r="X126" s="192">
        <v>295.08</v>
      </c>
      <c r="Y126" s="193"/>
      <c r="Z126" s="193"/>
      <c r="AA126" s="193"/>
      <c r="AB126" s="193"/>
      <c r="AC126" s="193"/>
      <c r="AD126" s="409"/>
      <c r="AE126" s="228"/>
      <c r="AF126" s="228"/>
      <c r="AG126" s="228"/>
      <c r="AH126" s="408"/>
      <c r="AI126" s="195">
        <f t="shared" si="107"/>
        <v>0</v>
      </c>
      <c r="AJ126" s="196" t="str">
        <f t="shared" si="153"/>
        <v>No</v>
      </c>
      <c r="AK126" s="226" t="str">
        <f t="shared" si="152"/>
        <v>No</v>
      </c>
      <c r="AL126" s="1"/>
      <c r="AM126" s="1"/>
      <c r="AN126" s="289"/>
      <c r="AO126" s="290">
        <f t="shared" si="154"/>
        <v>1</v>
      </c>
      <c r="AP126" s="288"/>
      <c r="AQ126" s="286">
        <v>1</v>
      </c>
      <c r="AR126" s="287"/>
      <c r="AS126" s="540">
        <v>15</v>
      </c>
      <c r="AT126" s="288">
        <v>400</v>
      </c>
      <c r="AU126" s="290">
        <f t="shared" si="155"/>
        <v>40</v>
      </c>
      <c r="AV126" s="291">
        <f t="shared" si="156"/>
        <v>12</v>
      </c>
      <c r="AW126" s="291">
        <f t="shared" si="95"/>
        <v>0</v>
      </c>
    </row>
    <row r="127" spans="2:49" s="1" customFormat="1" ht="65" customHeight="1">
      <c r="B127" s="562"/>
      <c r="D127" s="2" t="str">
        <f t="shared" ref="D127:D129" si="157">"#"&amp;E127</f>
        <v>#49</v>
      </c>
      <c r="E127" s="2">
        <v>49</v>
      </c>
      <c r="F127" s="519">
        <v>11</v>
      </c>
      <c r="G127" s="343">
        <f t="shared" si="115"/>
        <v>0</v>
      </c>
      <c r="H127" s="48">
        <f t="shared" si="116"/>
        <v>0</v>
      </c>
      <c r="I127" s="53">
        <f t="shared" si="117"/>
        <v>0</v>
      </c>
      <c r="J127" s="58">
        <f t="shared" si="118"/>
        <v>0</v>
      </c>
      <c r="K127" s="63">
        <f t="shared" si="119"/>
        <v>0</v>
      </c>
      <c r="L127" s="68">
        <f t="shared" si="120"/>
        <v>0</v>
      </c>
      <c r="M127" s="326">
        <f t="shared" si="121"/>
        <v>0</v>
      </c>
      <c r="N127" s="368">
        <f t="shared" si="122"/>
        <v>0</v>
      </c>
      <c r="O127" s="331">
        <f t="shared" si="123"/>
        <v>0</v>
      </c>
      <c r="P127" s="146">
        <f t="shared" si="124"/>
        <v>0</v>
      </c>
      <c r="Q127" s="256">
        <f t="shared" si="144"/>
        <v>0</v>
      </c>
      <c r="R127" s="645" t="s">
        <v>404</v>
      </c>
      <c r="S127" s="2" t="s">
        <v>22</v>
      </c>
      <c r="T127" s="2" t="s">
        <v>169</v>
      </c>
      <c r="U127" s="2">
        <v>1</v>
      </c>
      <c r="V127" s="2">
        <v>7</v>
      </c>
      <c r="W127" s="627" t="s">
        <v>133</v>
      </c>
      <c r="X127" s="17">
        <v>295.08</v>
      </c>
      <c r="Y127" s="116"/>
      <c r="Z127" s="116"/>
      <c r="AA127" s="116"/>
      <c r="AB127" s="116"/>
      <c r="AC127" s="116"/>
      <c r="AD127" s="153"/>
      <c r="AE127" s="137"/>
      <c r="AF127" s="137"/>
      <c r="AG127" s="137"/>
      <c r="AH127" s="183"/>
      <c r="AI127" s="85">
        <f t="shared" si="107"/>
        <v>0</v>
      </c>
      <c r="AJ127" s="6" t="str">
        <f t="shared" si="153"/>
        <v>No</v>
      </c>
      <c r="AK127" s="227" t="str">
        <f t="shared" si="152"/>
        <v>No</v>
      </c>
      <c r="AN127" s="289"/>
      <c r="AO127" s="290">
        <f t="shared" si="154"/>
        <v>1</v>
      </c>
      <c r="AP127" s="291"/>
      <c r="AQ127" s="289">
        <v>1</v>
      </c>
      <c r="AR127" s="290"/>
      <c r="AS127" s="541">
        <v>0</v>
      </c>
      <c r="AT127" s="291">
        <v>0</v>
      </c>
      <c r="AU127" s="290">
        <f t="shared" si="155"/>
        <v>0</v>
      </c>
      <c r="AV127" s="291">
        <f t="shared" si="156"/>
        <v>0</v>
      </c>
      <c r="AW127" s="291">
        <f t="shared" si="95"/>
        <v>0</v>
      </c>
    </row>
    <row r="128" spans="2:49" s="1" customFormat="1" ht="65" customHeight="1">
      <c r="B128" s="562"/>
      <c r="D128" s="5" t="str">
        <f t="shared" si="157"/>
        <v>#57</v>
      </c>
      <c r="E128" s="5">
        <v>57</v>
      </c>
      <c r="F128" s="519">
        <v>11</v>
      </c>
      <c r="G128" s="343">
        <f t="shared" si="115"/>
        <v>0</v>
      </c>
      <c r="H128" s="48">
        <f t="shared" si="116"/>
        <v>0</v>
      </c>
      <c r="I128" s="53">
        <f t="shared" si="117"/>
        <v>0</v>
      </c>
      <c r="J128" s="58">
        <f t="shared" si="118"/>
        <v>0</v>
      </c>
      <c r="K128" s="63">
        <f t="shared" si="119"/>
        <v>0</v>
      </c>
      <c r="L128" s="68">
        <f t="shared" si="120"/>
        <v>0</v>
      </c>
      <c r="M128" s="326">
        <f t="shared" si="121"/>
        <v>0</v>
      </c>
      <c r="N128" s="368">
        <f t="shared" si="122"/>
        <v>0</v>
      </c>
      <c r="O128" s="331">
        <f t="shared" si="123"/>
        <v>0</v>
      </c>
      <c r="P128" s="146">
        <f t="shared" si="124"/>
        <v>0</v>
      </c>
      <c r="Q128" s="256">
        <f t="shared" si="144"/>
        <v>0</v>
      </c>
      <c r="R128" s="644"/>
      <c r="S128" s="5" t="s">
        <v>22</v>
      </c>
      <c r="T128" s="5" t="s">
        <v>169</v>
      </c>
      <c r="U128" s="5">
        <v>1</v>
      </c>
      <c r="V128" s="5">
        <v>7</v>
      </c>
      <c r="W128" s="626" t="s">
        <v>133</v>
      </c>
      <c r="X128" s="18">
        <v>319.67</v>
      </c>
      <c r="Y128" s="117"/>
      <c r="Z128" s="117"/>
      <c r="AA128" s="117"/>
      <c r="AB128" s="117"/>
      <c r="AC128" s="117"/>
      <c r="AD128" s="177"/>
      <c r="AE128" s="148"/>
      <c r="AF128" s="148"/>
      <c r="AG128" s="148"/>
      <c r="AH128" s="184"/>
      <c r="AI128" s="195">
        <f t="shared" si="107"/>
        <v>0</v>
      </c>
      <c r="AJ128" s="7" t="str">
        <f t="shared" si="153"/>
        <v>No</v>
      </c>
      <c r="AK128" s="234" t="str">
        <f t="shared" si="152"/>
        <v>No</v>
      </c>
      <c r="AN128" s="289"/>
      <c r="AO128" s="290">
        <f t="shared" si="154"/>
        <v>1</v>
      </c>
      <c r="AP128" s="291"/>
      <c r="AQ128" s="289">
        <v>1</v>
      </c>
      <c r="AR128" s="290"/>
      <c r="AS128" s="541">
        <v>15</v>
      </c>
      <c r="AT128" s="291">
        <v>300</v>
      </c>
      <c r="AU128" s="290">
        <f t="shared" si="155"/>
        <v>30</v>
      </c>
      <c r="AV128" s="291">
        <f t="shared" si="156"/>
        <v>9</v>
      </c>
      <c r="AW128" s="291">
        <f t="shared" si="95"/>
        <v>0</v>
      </c>
    </row>
    <row r="129" spans="2:49" s="1" customFormat="1" ht="65" customHeight="1">
      <c r="B129" s="562"/>
      <c r="D129" s="2" t="str">
        <f t="shared" si="157"/>
        <v>#58</v>
      </c>
      <c r="E129" s="2">
        <v>58</v>
      </c>
      <c r="F129" s="2">
        <v>11</v>
      </c>
      <c r="G129" s="2">
        <f t="shared" si="115"/>
        <v>0</v>
      </c>
      <c r="H129" s="410">
        <f t="shared" si="116"/>
        <v>0</v>
      </c>
      <c r="I129" s="281">
        <f t="shared" si="117"/>
        <v>0</v>
      </c>
      <c r="J129" s="281">
        <f t="shared" si="118"/>
        <v>0</v>
      </c>
      <c r="K129" s="281">
        <f t="shared" si="119"/>
        <v>0</v>
      </c>
      <c r="L129" s="281">
        <f t="shared" si="120"/>
        <v>0</v>
      </c>
      <c r="M129" s="281">
        <f t="shared" si="121"/>
        <v>0</v>
      </c>
      <c r="N129" s="281">
        <f t="shared" si="122"/>
        <v>0</v>
      </c>
      <c r="O129" s="281">
        <f t="shared" si="123"/>
        <v>0</v>
      </c>
      <c r="P129" s="281">
        <f t="shared" si="124"/>
        <v>0</v>
      </c>
      <c r="Q129" s="281">
        <f t="shared" si="144"/>
        <v>0</v>
      </c>
      <c r="R129" s="645"/>
      <c r="S129" s="2" t="s">
        <v>22</v>
      </c>
      <c r="T129" s="537" t="s">
        <v>239</v>
      </c>
      <c r="U129" s="2">
        <v>1</v>
      </c>
      <c r="V129" s="2">
        <v>7</v>
      </c>
      <c r="W129" s="627" t="s">
        <v>133</v>
      </c>
      <c r="X129" s="17">
        <v>483.61</v>
      </c>
      <c r="Y129" s="116"/>
      <c r="Z129" s="116"/>
      <c r="AA129" s="116"/>
      <c r="AB129" s="116"/>
      <c r="AC129" s="116"/>
      <c r="AD129" s="153"/>
      <c r="AE129" s="137"/>
      <c r="AF129" s="137"/>
      <c r="AG129" s="137"/>
      <c r="AH129" s="183"/>
      <c r="AI129" s="85">
        <f t="shared" si="107"/>
        <v>0</v>
      </c>
      <c r="AJ129" s="6" t="str">
        <f t="shared" si="153"/>
        <v>No</v>
      </c>
      <c r="AK129" s="227" t="str">
        <f t="shared" si="152"/>
        <v>No</v>
      </c>
      <c r="AN129" s="289"/>
      <c r="AO129" s="290">
        <f t="shared" si="154"/>
        <v>1</v>
      </c>
      <c r="AP129" s="291"/>
      <c r="AQ129" s="289">
        <v>1</v>
      </c>
      <c r="AR129" s="290"/>
      <c r="AS129" s="541">
        <v>10</v>
      </c>
      <c r="AT129" s="291">
        <v>300</v>
      </c>
      <c r="AU129" s="290">
        <f t="shared" si="155"/>
        <v>30</v>
      </c>
      <c r="AV129" s="291">
        <f t="shared" si="156"/>
        <v>9</v>
      </c>
      <c r="AW129" s="291">
        <f t="shared" si="95"/>
        <v>0</v>
      </c>
    </row>
    <row r="130" spans="2:49" s="1" customFormat="1" ht="65" customHeight="1" thickBot="1">
      <c r="B130" s="563"/>
      <c r="C130" s="313"/>
      <c r="D130" s="197" t="s">
        <v>261</v>
      </c>
      <c r="E130" s="197" t="s">
        <v>261</v>
      </c>
      <c r="F130" s="197">
        <v>11</v>
      </c>
      <c r="G130" s="197">
        <f t="shared" si="115"/>
        <v>0</v>
      </c>
      <c r="H130" s="417">
        <f t="shared" si="116"/>
        <v>0</v>
      </c>
      <c r="I130" s="128">
        <f t="shared" si="117"/>
        <v>0</v>
      </c>
      <c r="J130" s="128">
        <f t="shared" si="118"/>
        <v>0</v>
      </c>
      <c r="K130" s="128">
        <f t="shared" si="119"/>
        <v>0</v>
      </c>
      <c r="L130" s="128">
        <f t="shared" si="120"/>
        <v>0</v>
      </c>
      <c r="M130" s="128">
        <f t="shared" si="121"/>
        <v>0</v>
      </c>
      <c r="N130" s="128">
        <f t="shared" si="122"/>
        <v>0</v>
      </c>
      <c r="O130" s="128">
        <f t="shared" si="123"/>
        <v>0</v>
      </c>
      <c r="P130" s="128">
        <f t="shared" si="124"/>
        <v>0</v>
      </c>
      <c r="Q130" s="53">
        <f t="shared" si="144"/>
        <v>0</v>
      </c>
      <c r="R130" s="642"/>
      <c r="S130" s="197" t="s">
        <v>24</v>
      </c>
      <c r="T130" s="214" t="s">
        <v>262</v>
      </c>
      <c r="U130" s="197">
        <v>1</v>
      </c>
      <c r="V130" s="197">
        <v>0</v>
      </c>
      <c r="W130" s="624" t="s">
        <v>133</v>
      </c>
      <c r="X130" s="206">
        <v>146.4</v>
      </c>
      <c r="Y130" s="199"/>
      <c r="Z130" s="199"/>
      <c r="AA130" s="199"/>
      <c r="AB130" s="199"/>
      <c r="AC130" s="199"/>
      <c r="AD130" s="207"/>
      <c r="AE130" s="208"/>
      <c r="AF130" s="208"/>
      <c r="AG130" s="208"/>
      <c r="AH130" s="418"/>
      <c r="AI130" s="201">
        <f t="shared" si="107"/>
        <v>0</v>
      </c>
      <c r="AJ130" s="202" t="str">
        <f t="shared" si="153"/>
        <v>No</v>
      </c>
      <c r="AK130" s="225" t="str">
        <f t="shared" si="152"/>
        <v>No</v>
      </c>
      <c r="AN130" s="289">
        <f>U130</f>
        <v>1</v>
      </c>
      <c r="AO130" s="290"/>
      <c r="AP130" s="291"/>
      <c r="AQ130" s="289">
        <v>0</v>
      </c>
      <c r="AR130" s="290"/>
      <c r="AS130" s="541">
        <v>8</v>
      </c>
      <c r="AT130" s="291">
        <v>200</v>
      </c>
      <c r="AU130" s="290">
        <f t="shared" si="155"/>
        <v>20</v>
      </c>
      <c r="AV130" s="291">
        <f t="shared" si="156"/>
        <v>6</v>
      </c>
      <c r="AW130" s="291">
        <f t="shared" ref="AW130:AW137" si="158">F130*SUM(Y130:AH130)</f>
        <v>0</v>
      </c>
    </row>
    <row r="131" spans="2:49" s="27" customFormat="1" ht="25" customHeight="1" thickBot="1">
      <c r="B131" s="557"/>
      <c r="C131" s="28"/>
      <c r="D131" s="29"/>
      <c r="E131" s="29"/>
      <c r="F131" s="520"/>
      <c r="G131" s="345">
        <f t="shared" ref="G131:G135" si="159">SUM(Y131:AH131)*F131</f>
        <v>0</v>
      </c>
      <c r="H131" s="127">
        <f t="shared" si="116"/>
        <v>0</v>
      </c>
      <c r="I131" s="128">
        <f t="shared" si="117"/>
        <v>0</v>
      </c>
      <c r="J131" s="129">
        <f t="shared" si="118"/>
        <v>0</v>
      </c>
      <c r="K131" s="130">
        <f t="shared" si="119"/>
        <v>0</v>
      </c>
      <c r="L131" s="131">
        <f t="shared" si="120"/>
        <v>0</v>
      </c>
      <c r="M131" s="327">
        <f t="shared" si="121"/>
        <v>0</v>
      </c>
      <c r="N131" s="367">
        <f t="shared" si="122"/>
        <v>0</v>
      </c>
      <c r="O131" s="322">
        <f t="shared" si="123"/>
        <v>0</v>
      </c>
      <c r="P131" s="147">
        <f t="shared" si="124"/>
        <v>0</v>
      </c>
      <c r="Q131" s="256">
        <f t="shared" si="144"/>
        <v>0</v>
      </c>
      <c r="R131" s="642"/>
      <c r="S131" s="29"/>
      <c r="T131" s="29"/>
      <c r="U131" s="29"/>
      <c r="V131" s="29"/>
      <c r="W131" s="629"/>
      <c r="X131" s="31" t="s">
        <v>128</v>
      </c>
      <c r="Y131" s="18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423"/>
      <c r="AJ131" s="29"/>
      <c r="AK131" s="100"/>
      <c r="AL131" s="1"/>
      <c r="AM131" s="1"/>
      <c r="AN131" s="289">
        <f>U131</f>
        <v>0</v>
      </c>
      <c r="AO131" s="290">
        <f>U131</f>
        <v>0</v>
      </c>
      <c r="AP131" s="288"/>
      <c r="AQ131" s="286"/>
      <c r="AR131" s="287"/>
      <c r="AS131" s="540"/>
      <c r="AT131" s="288"/>
      <c r="AU131" s="290">
        <f t="shared" si="155"/>
        <v>0</v>
      </c>
      <c r="AV131" s="291">
        <f t="shared" si="156"/>
        <v>0</v>
      </c>
      <c r="AW131" s="291">
        <f t="shared" si="158"/>
        <v>0</v>
      </c>
    </row>
    <row r="132" spans="2:49" s="1" customFormat="1" ht="65" customHeight="1">
      <c r="B132" s="561"/>
      <c r="C132" s="550"/>
      <c r="D132" s="4" t="str">
        <f>"#"&amp;E132</f>
        <v>#27</v>
      </c>
      <c r="E132" s="4">
        <v>27</v>
      </c>
      <c r="F132" s="519">
        <v>11</v>
      </c>
      <c r="G132" s="343">
        <f t="shared" si="159"/>
        <v>0</v>
      </c>
      <c r="H132" s="48">
        <f t="shared" si="116"/>
        <v>0</v>
      </c>
      <c r="I132" s="53">
        <f t="shared" si="117"/>
        <v>0</v>
      </c>
      <c r="J132" s="58">
        <f t="shared" si="118"/>
        <v>0</v>
      </c>
      <c r="K132" s="63">
        <f t="shared" si="119"/>
        <v>0</v>
      </c>
      <c r="L132" s="68">
        <f t="shared" si="120"/>
        <v>0</v>
      </c>
      <c r="M132" s="326">
        <f t="shared" si="121"/>
        <v>0</v>
      </c>
      <c r="N132" s="368">
        <f t="shared" si="122"/>
        <v>0</v>
      </c>
      <c r="O132" s="331">
        <f t="shared" si="123"/>
        <v>0</v>
      </c>
      <c r="P132" s="146">
        <f t="shared" si="124"/>
        <v>0</v>
      </c>
      <c r="Q132" s="256">
        <f t="shared" si="144"/>
        <v>0</v>
      </c>
      <c r="R132" s="649"/>
      <c r="S132" s="4" t="s">
        <v>124</v>
      </c>
      <c r="T132" s="243" t="s">
        <v>177</v>
      </c>
      <c r="U132" s="4">
        <v>3</v>
      </c>
      <c r="V132" s="4">
        <v>0</v>
      </c>
      <c r="W132" s="633" t="s">
        <v>133</v>
      </c>
      <c r="X132" s="16">
        <v>295.08</v>
      </c>
      <c r="Y132" s="115"/>
      <c r="Z132" s="115"/>
      <c r="AA132" s="115"/>
      <c r="AB132" s="115"/>
      <c r="AC132" s="115"/>
      <c r="AD132" s="180"/>
      <c r="AE132" s="181"/>
      <c r="AF132" s="181"/>
      <c r="AG132" s="181"/>
      <c r="AH132" s="182"/>
      <c r="AI132" s="422">
        <f t="shared" si="107"/>
        <v>0</v>
      </c>
      <c r="AJ132" s="7" t="str">
        <f>IF(B132="New","Yes","No")</f>
        <v>No</v>
      </c>
      <c r="AK132" s="237" t="str">
        <f t="shared" si="152"/>
        <v>No</v>
      </c>
      <c r="AN132" s="289">
        <v>2</v>
      </c>
      <c r="AO132" s="290">
        <v>1</v>
      </c>
      <c r="AP132" s="291"/>
      <c r="AQ132" s="289">
        <v>3</v>
      </c>
      <c r="AR132" s="290"/>
      <c r="AS132" s="541">
        <v>20</v>
      </c>
      <c r="AT132" s="291">
        <v>600</v>
      </c>
      <c r="AU132" s="290">
        <f t="shared" si="155"/>
        <v>60</v>
      </c>
      <c r="AV132" s="291">
        <f t="shared" si="156"/>
        <v>18</v>
      </c>
      <c r="AW132" s="291">
        <f t="shared" si="158"/>
        <v>0</v>
      </c>
    </row>
    <row r="133" spans="2:49" s="27" customFormat="1" ht="65" customHeight="1">
      <c r="B133" s="560"/>
      <c r="D133" s="2" t="str">
        <f>"#"&amp;E133</f>
        <v>#28</v>
      </c>
      <c r="E133" s="2">
        <v>28</v>
      </c>
      <c r="F133" s="519">
        <v>12</v>
      </c>
      <c r="G133" s="343">
        <f t="shared" si="159"/>
        <v>0</v>
      </c>
      <c r="H133" s="48">
        <f t="shared" si="116"/>
        <v>0</v>
      </c>
      <c r="I133" s="53">
        <f t="shared" si="117"/>
        <v>0</v>
      </c>
      <c r="J133" s="58">
        <f t="shared" si="118"/>
        <v>0</v>
      </c>
      <c r="K133" s="63">
        <f t="shared" si="119"/>
        <v>0</v>
      </c>
      <c r="L133" s="68">
        <f t="shared" si="120"/>
        <v>0</v>
      </c>
      <c r="M133" s="326">
        <f t="shared" si="121"/>
        <v>0</v>
      </c>
      <c r="N133" s="368">
        <f t="shared" si="122"/>
        <v>0</v>
      </c>
      <c r="O133" s="331">
        <f t="shared" si="123"/>
        <v>0</v>
      </c>
      <c r="P133" s="146">
        <f t="shared" si="124"/>
        <v>0</v>
      </c>
      <c r="Q133" s="256">
        <f t="shared" si="144"/>
        <v>0</v>
      </c>
      <c r="R133" s="645"/>
      <c r="S133" s="2" t="s">
        <v>124</v>
      </c>
      <c r="T133" s="154" t="s">
        <v>177</v>
      </c>
      <c r="U133" s="2">
        <v>3</v>
      </c>
      <c r="V133" s="2">
        <v>0</v>
      </c>
      <c r="W133" s="627" t="s">
        <v>133</v>
      </c>
      <c r="X133" s="17">
        <v>319.67</v>
      </c>
      <c r="Y133" s="116"/>
      <c r="Z133" s="116"/>
      <c r="AA133" s="116"/>
      <c r="AB133" s="116"/>
      <c r="AC133" s="116"/>
      <c r="AD133" s="153"/>
      <c r="AE133" s="137"/>
      <c r="AF133" s="137"/>
      <c r="AG133" s="137"/>
      <c r="AH133" s="183"/>
      <c r="AI133" s="85">
        <f t="shared" ref="AI133:AI137" si="160">X133*Y133+X133*Z133+X133*AA133+X133*AB133++X133*AC133+X133*AD133+X133*AE133+X133*AF133+X133*AG133+X133*AH133</f>
        <v>0</v>
      </c>
      <c r="AJ133" s="6" t="str">
        <f>IF(B133="New","Yes","No")</f>
        <v>No</v>
      </c>
      <c r="AK133" s="227" t="str">
        <f t="shared" si="152"/>
        <v>No</v>
      </c>
      <c r="AL133" s="1"/>
      <c r="AM133" s="1"/>
      <c r="AN133" s="289">
        <v>2</v>
      </c>
      <c r="AO133" s="290">
        <v>1</v>
      </c>
      <c r="AP133" s="288"/>
      <c r="AQ133" s="286">
        <v>3</v>
      </c>
      <c r="AR133" s="287"/>
      <c r="AS133" s="540">
        <v>20</v>
      </c>
      <c r="AT133" s="288">
        <v>600</v>
      </c>
      <c r="AU133" s="290">
        <f t="shared" si="155"/>
        <v>60</v>
      </c>
      <c r="AV133" s="291">
        <f t="shared" si="156"/>
        <v>18</v>
      </c>
      <c r="AW133" s="291">
        <f t="shared" si="158"/>
        <v>0</v>
      </c>
    </row>
    <row r="134" spans="2:49" s="1" customFormat="1" ht="65" customHeight="1">
      <c r="B134" s="562"/>
      <c r="D134" s="5" t="str">
        <f>"#"&amp;E134</f>
        <v>#30</v>
      </c>
      <c r="E134" s="5">
        <v>30</v>
      </c>
      <c r="F134" s="519">
        <v>5</v>
      </c>
      <c r="G134" s="343">
        <f t="shared" si="159"/>
        <v>0</v>
      </c>
      <c r="H134" s="48">
        <f t="shared" si="116"/>
        <v>0</v>
      </c>
      <c r="I134" s="53">
        <f t="shared" si="117"/>
        <v>0</v>
      </c>
      <c r="J134" s="58">
        <f t="shared" si="118"/>
        <v>0</v>
      </c>
      <c r="K134" s="63">
        <f t="shared" si="119"/>
        <v>0</v>
      </c>
      <c r="L134" s="68">
        <f t="shared" si="120"/>
        <v>0</v>
      </c>
      <c r="M134" s="326">
        <f t="shared" si="121"/>
        <v>0</v>
      </c>
      <c r="N134" s="368">
        <f t="shared" si="122"/>
        <v>0</v>
      </c>
      <c r="O134" s="331">
        <f t="shared" si="123"/>
        <v>0</v>
      </c>
      <c r="P134" s="146">
        <f t="shared" si="124"/>
        <v>0</v>
      </c>
      <c r="Q134" s="256">
        <f t="shared" si="144"/>
        <v>0</v>
      </c>
      <c r="R134" s="644"/>
      <c r="S134" s="5" t="s">
        <v>129</v>
      </c>
      <c r="T134" s="244" t="s">
        <v>178</v>
      </c>
      <c r="U134" s="5">
        <v>3</v>
      </c>
      <c r="V134" s="5">
        <v>0</v>
      </c>
      <c r="W134" s="626" t="s">
        <v>132</v>
      </c>
      <c r="X134" s="18">
        <v>180.33</v>
      </c>
      <c r="Y134" s="117"/>
      <c r="Z134" s="117"/>
      <c r="AA134" s="117"/>
      <c r="AB134" s="117"/>
      <c r="AC134" s="117"/>
      <c r="AD134" s="177"/>
      <c r="AE134" s="148"/>
      <c r="AF134" s="148"/>
      <c r="AG134" s="148"/>
      <c r="AH134" s="184"/>
      <c r="AI134" s="195">
        <f t="shared" si="160"/>
        <v>0</v>
      </c>
      <c r="AJ134" s="7" t="str">
        <f>IF(B134="New","Yes","No")</f>
        <v>No</v>
      </c>
      <c r="AK134" s="234" t="str">
        <f t="shared" si="152"/>
        <v>No</v>
      </c>
      <c r="AN134" s="289">
        <f>U134</f>
        <v>3</v>
      </c>
      <c r="AO134" s="290"/>
      <c r="AP134" s="291"/>
      <c r="AQ134" s="289">
        <v>3</v>
      </c>
      <c r="AR134" s="290"/>
      <c r="AS134" s="541">
        <v>15</v>
      </c>
      <c r="AT134" s="291">
        <v>400</v>
      </c>
      <c r="AU134" s="290">
        <f t="shared" si="155"/>
        <v>40</v>
      </c>
      <c r="AV134" s="291">
        <f t="shared" si="156"/>
        <v>12</v>
      </c>
      <c r="AW134" s="291">
        <f t="shared" si="158"/>
        <v>0</v>
      </c>
    </row>
    <row r="135" spans="2:49" s="1" customFormat="1" ht="65" customHeight="1" thickBot="1">
      <c r="B135" s="563"/>
      <c r="C135" s="313"/>
      <c r="D135" s="8" t="str">
        <f>"#"&amp;E135</f>
        <v>#31</v>
      </c>
      <c r="E135" s="8">
        <v>31</v>
      </c>
      <c r="F135" s="516">
        <v>19</v>
      </c>
      <c r="G135" s="345">
        <f t="shared" si="159"/>
        <v>0</v>
      </c>
      <c r="H135" s="127">
        <f t="shared" si="116"/>
        <v>0</v>
      </c>
      <c r="I135" s="128">
        <f t="shared" si="117"/>
        <v>0</v>
      </c>
      <c r="J135" s="129">
        <f t="shared" si="118"/>
        <v>0</v>
      </c>
      <c r="K135" s="130">
        <f t="shared" si="119"/>
        <v>0</v>
      </c>
      <c r="L135" s="131">
        <f t="shared" si="120"/>
        <v>0</v>
      </c>
      <c r="M135" s="327">
        <f t="shared" si="121"/>
        <v>0</v>
      </c>
      <c r="N135" s="367">
        <f t="shared" si="122"/>
        <v>0</v>
      </c>
      <c r="O135" s="322">
        <f t="shared" si="123"/>
        <v>0</v>
      </c>
      <c r="P135" s="147">
        <f t="shared" si="124"/>
        <v>0</v>
      </c>
      <c r="Q135" s="256">
        <f t="shared" si="144"/>
        <v>0</v>
      </c>
      <c r="R135" s="647"/>
      <c r="S135" s="8" t="s">
        <v>122</v>
      </c>
      <c r="T135" s="238" t="s">
        <v>179</v>
      </c>
      <c r="U135" s="8">
        <v>3</v>
      </c>
      <c r="V135" s="8">
        <v>0</v>
      </c>
      <c r="W135" s="632" t="s">
        <v>132</v>
      </c>
      <c r="X135" s="19">
        <v>475.41</v>
      </c>
      <c r="Y135" s="120"/>
      <c r="Z135" s="120"/>
      <c r="AA135" s="120"/>
      <c r="AB135" s="120"/>
      <c r="AC135" s="120"/>
      <c r="AD135" s="178"/>
      <c r="AE135" s="149"/>
      <c r="AF135" s="149"/>
      <c r="AG135" s="149"/>
      <c r="AH135" s="185"/>
      <c r="AI135" s="87">
        <f t="shared" si="160"/>
        <v>0</v>
      </c>
      <c r="AJ135" s="9" t="str">
        <f>IF(B135="New","Yes","No")</f>
        <v>No</v>
      </c>
      <c r="AK135" s="235" t="str">
        <f t="shared" si="152"/>
        <v>No</v>
      </c>
      <c r="AN135" s="289">
        <v>1</v>
      </c>
      <c r="AO135" s="290">
        <v>2</v>
      </c>
      <c r="AP135" s="291"/>
      <c r="AQ135" s="289">
        <v>3</v>
      </c>
      <c r="AR135" s="290"/>
      <c r="AS135" s="541">
        <v>20</v>
      </c>
      <c r="AT135" s="291">
        <v>800</v>
      </c>
      <c r="AU135" s="290">
        <f t="shared" si="155"/>
        <v>80</v>
      </c>
      <c r="AV135" s="291">
        <f t="shared" si="156"/>
        <v>24</v>
      </c>
      <c r="AW135" s="291">
        <f t="shared" si="158"/>
        <v>0</v>
      </c>
    </row>
    <row r="136" spans="2:49" s="27" customFormat="1" ht="25" customHeight="1" thickBot="1">
      <c r="B136" s="557"/>
      <c r="C136" s="28"/>
      <c r="D136" s="29"/>
      <c r="E136" s="29"/>
      <c r="F136" s="520"/>
      <c r="G136" s="345">
        <f t="shared" ref="G136" si="161">SUM(Y136:AH136)*F136</f>
        <v>0</v>
      </c>
      <c r="H136" s="127">
        <f t="shared" ref="H136" si="162">Y136*U136</f>
        <v>0</v>
      </c>
      <c r="I136" s="128">
        <f t="shared" ref="I136" si="163">Z136*U136</f>
        <v>0</v>
      </c>
      <c r="J136" s="129">
        <f t="shared" ref="J136" si="164">AA136*U136</f>
        <v>0</v>
      </c>
      <c r="K136" s="130">
        <f t="shared" ref="K136" si="165">AB136*U136</f>
        <v>0</v>
      </c>
      <c r="L136" s="131">
        <f t="shared" ref="L136" si="166">AC136*U136</f>
        <v>0</v>
      </c>
      <c r="M136" s="327">
        <f t="shared" ref="M136" si="167">AD136*U136</f>
        <v>0</v>
      </c>
      <c r="N136" s="367">
        <f t="shared" ref="N136" si="168">AE136*U136</f>
        <v>0</v>
      </c>
      <c r="O136" s="322">
        <f t="shared" ref="O136" si="169">AF136*U136</f>
        <v>0</v>
      </c>
      <c r="P136" s="147">
        <f t="shared" ref="P136" si="170">AG136*U136</f>
        <v>0</v>
      </c>
      <c r="Q136" s="256">
        <f t="shared" ref="Q136" si="171">AH136*U136</f>
        <v>0</v>
      </c>
      <c r="R136" s="642"/>
      <c r="S136" s="29"/>
      <c r="T136" s="29"/>
      <c r="U136" s="29"/>
      <c r="V136" s="29"/>
      <c r="W136" s="629"/>
      <c r="X136" s="31" t="s">
        <v>336</v>
      </c>
      <c r="Y136" s="18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423"/>
      <c r="AJ136" s="29"/>
      <c r="AK136" s="100"/>
      <c r="AL136" s="1"/>
      <c r="AM136" s="1"/>
      <c r="AN136" s="289">
        <f>U136</f>
        <v>0</v>
      </c>
      <c r="AO136" s="290">
        <f>U136</f>
        <v>0</v>
      </c>
      <c r="AP136" s="288"/>
      <c r="AQ136" s="286"/>
      <c r="AR136" s="287"/>
      <c r="AS136" s="540"/>
      <c r="AT136" s="288"/>
      <c r="AU136" s="290">
        <f t="shared" ref="AU136" si="172">AT136/10</f>
        <v>0</v>
      </c>
      <c r="AV136" s="291">
        <f t="shared" ref="AV136" si="173">(3/100)*AT136</f>
        <v>0</v>
      </c>
      <c r="AW136" s="291">
        <f t="shared" si="158"/>
        <v>0</v>
      </c>
    </row>
    <row r="137" spans="2:49" s="1" customFormat="1" ht="65" customHeight="1" thickBot="1">
      <c r="B137" s="566"/>
      <c r="C137" s="306"/>
      <c r="D137" s="72" t="str">
        <f>"#"&amp;E137</f>
        <v>#72</v>
      </c>
      <c r="E137" s="72">
        <v>72</v>
      </c>
      <c r="F137" s="524">
        <v>15</v>
      </c>
      <c r="G137" s="359">
        <f>SUM(Y137:AH137)*F137</f>
        <v>0</v>
      </c>
      <c r="H137" s="140">
        <f>Y137*U137</f>
        <v>0</v>
      </c>
      <c r="I137" s="141">
        <f>Z137*U137</f>
        <v>0</v>
      </c>
      <c r="J137" s="142">
        <f>AA137*U137</f>
        <v>0</v>
      </c>
      <c r="K137" s="143">
        <f>AB137*U137</f>
        <v>0</v>
      </c>
      <c r="L137" s="144">
        <f>AC137*U137</f>
        <v>0</v>
      </c>
      <c r="M137" s="363">
        <f>AD137*U137</f>
        <v>0</v>
      </c>
      <c r="N137" s="370">
        <f>AE137*U137</f>
        <v>0</v>
      </c>
      <c r="O137" s="374">
        <f>AF137*U137</f>
        <v>0</v>
      </c>
      <c r="P137" s="176">
        <f>AG137*U137</f>
        <v>0</v>
      </c>
      <c r="Q137" s="255">
        <f>AH137*U137</f>
        <v>0</v>
      </c>
      <c r="R137" s="651"/>
      <c r="S137" s="72" t="s">
        <v>4</v>
      </c>
      <c r="T137" s="74" t="s">
        <v>182</v>
      </c>
      <c r="U137" s="72">
        <v>1</v>
      </c>
      <c r="V137" s="72">
        <v>0</v>
      </c>
      <c r="W137" s="636" t="s">
        <v>133</v>
      </c>
      <c r="X137" s="240">
        <v>295.08</v>
      </c>
      <c r="Y137" s="155"/>
      <c r="Z137" s="155"/>
      <c r="AA137" s="155"/>
      <c r="AB137" s="155"/>
      <c r="AC137" s="155"/>
      <c r="AD137" s="187"/>
      <c r="AE137" s="188"/>
      <c r="AF137" s="188"/>
      <c r="AG137" s="188"/>
      <c r="AH137" s="155"/>
      <c r="AI137" s="444">
        <f t="shared" si="160"/>
        <v>0</v>
      </c>
      <c r="AJ137" s="352" t="str">
        <f>IF(B137="New","Yes","No")</f>
        <v>No</v>
      </c>
      <c r="AK137" s="241" t="str">
        <f>IF(SUM(Y137:AH137)&gt;0,"Yes","No")</f>
        <v>No</v>
      </c>
      <c r="AN137" s="289">
        <f>U137</f>
        <v>1</v>
      </c>
      <c r="AO137" s="290"/>
      <c r="AP137" s="291"/>
      <c r="AQ137" s="289">
        <v>1</v>
      </c>
      <c r="AR137" s="290"/>
      <c r="AS137" s="541">
        <v>20</v>
      </c>
      <c r="AT137" s="291">
        <v>500</v>
      </c>
      <c r="AU137" s="290">
        <f>AT137/10</f>
        <v>50</v>
      </c>
      <c r="AV137" s="291">
        <f>(3/100)*AT137</f>
        <v>15</v>
      </c>
      <c r="AW137" s="291">
        <f t="shared" si="158"/>
        <v>0</v>
      </c>
    </row>
  </sheetData>
  <sheetProtection algorithmName="SHA-512" hashValue="V6H68xMH96bV7F9vEg7+uEU2qIMHHQO6JX2lHAvhRfvnwdKe/U6FIdg1hMLKUOQrpJm5aqiDAXF9RcHcHDxxkQ==" saltValue="6J+zCnj4+9pU0OjWYxTTNA==" spinCount="100000" sheet="1" autoFilter="0"/>
  <autoFilter ref="D6:AK137" xr:uid="{D15D0894-A73F-4F51-9CB7-FC826A09AF02}"/>
  <phoneticPr fontId="6" type="noConversion"/>
  <pageMargins left="0.75000000000000011" right="0.75000000000000011" top="1" bottom="1" header="0.5" footer="0.5"/>
  <pageSetup paperSize="9" fitToWidth="2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theme="9" tint="0.79998168889431442"/>
  </sheetPr>
  <dimension ref="A1:T96"/>
  <sheetViews>
    <sheetView showGridLines="0" showRowColHeaders="0" zoomScale="75" zoomScaleNormal="75" zoomScalePageLayoutView="75" workbookViewId="0">
      <selection activeCell="K14" sqref="K14"/>
    </sheetView>
  </sheetViews>
  <sheetFormatPr baseColWidth="10" defaultColWidth="11" defaultRowHeight="16"/>
  <cols>
    <col min="2" max="2" width="14.5" customWidth="1"/>
    <col min="3" max="3" width="16.5" customWidth="1"/>
    <col min="4" max="4" width="3.6640625" style="21" customWidth="1"/>
    <col min="5" max="5" width="6.5" style="121" hidden="1" customWidth="1"/>
    <col min="6" max="6" width="6.5" style="42" hidden="1" customWidth="1"/>
    <col min="7" max="7" width="9.83203125" customWidth="1"/>
    <col min="8" max="8" width="11.5" customWidth="1"/>
    <col min="9" max="9" width="11.1640625" customWidth="1"/>
    <col min="10" max="10" width="12" bestFit="1" customWidth="1"/>
    <col min="11" max="11" width="12.33203125" style="1" customWidth="1"/>
    <col min="12" max="15" width="11.1640625" style="1" hidden="1" customWidth="1"/>
    <col min="16" max="16" width="14" style="71" bestFit="1" customWidth="1"/>
    <col min="17" max="17" width="8" customWidth="1"/>
    <col min="18" max="18" width="8.33203125" style="95" bestFit="1" customWidth="1"/>
    <col min="19" max="19" width="16" customWidth="1"/>
    <col min="20" max="20" width="18" customWidth="1"/>
  </cols>
  <sheetData>
    <row r="1" spans="2:18" ht="30">
      <c r="B1" s="26"/>
      <c r="E1" s="121" t="s">
        <v>50</v>
      </c>
      <c r="F1" s="42" t="s">
        <v>50</v>
      </c>
      <c r="I1" s="1"/>
      <c r="J1" s="1"/>
      <c r="N1"/>
      <c r="O1"/>
    </row>
    <row r="2" spans="2:18">
      <c r="I2" s="1"/>
      <c r="J2" s="1"/>
      <c r="N2"/>
      <c r="O2"/>
      <c r="P2" s="114"/>
    </row>
    <row r="3" spans="2:18">
      <c r="I3" s="1"/>
      <c r="J3" s="1"/>
      <c r="N3"/>
      <c r="O3"/>
    </row>
    <row r="4" spans="2:18">
      <c r="I4" s="1"/>
      <c r="J4" s="1"/>
      <c r="N4"/>
      <c r="O4"/>
    </row>
    <row r="5" spans="2:18">
      <c r="I5" s="1"/>
      <c r="J5" s="1"/>
      <c r="N5"/>
      <c r="O5"/>
    </row>
    <row r="6" spans="2:18">
      <c r="I6" s="1"/>
      <c r="J6" s="1"/>
      <c r="N6"/>
      <c r="O6"/>
    </row>
    <row r="7" spans="2:18" ht="19">
      <c r="H7" s="104"/>
      <c r="I7" s="105" t="s">
        <v>31</v>
      </c>
      <c r="J7" s="106">
        <f>SUM(P:P)</f>
        <v>0</v>
      </c>
      <c r="K7" s="107" t="s">
        <v>32</v>
      </c>
      <c r="N7"/>
      <c r="O7"/>
    </row>
    <row r="8" spans="2:18" ht="19">
      <c r="H8" s="219"/>
      <c r="I8" s="220" t="s">
        <v>54</v>
      </c>
      <c r="J8" s="221">
        <f>SUM(K14:K23)</f>
        <v>0</v>
      </c>
      <c r="K8" s="248"/>
      <c r="N8"/>
      <c r="O8"/>
    </row>
    <row r="9" spans="2:18">
      <c r="I9" s="1"/>
      <c r="J9" s="1"/>
      <c r="N9"/>
      <c r="O9"/>
    </row>
    <row r="10" spans="2:18" ht="17" thickBot="1"/>
    <row r="11" spans="2:18" ht="26" thickBot="1">
      <c r="B11" s="11"/>
      <c r="C11" s="3"/>
      <c r="D11" s="33"/>
      <c r="E11" s="125"/>
      <c r="F11" s="126"/>
      <c r="G11" s="3"/>
      <c r="I11" s="3"/>
      <c r="J11" s="15" t="s">
        <v>234</v>
      </c>
      <c r="K11" s="222">
        <f>SUM(E14:E23)</f>
        <v>0</v>
      </c>
      <c r="L11" s="40" t="e">
        <f>SUM(#REF!)</f>
        <v>#REF!</v>
      </c>
      <c r="M11" s="40" t="e">
        <f>SUM(#REF!)</f>
        <v>#REF!</v>
      </c>
      <c r="N11" s="70" t="e">
        <f>SUM(#REF!)</f>
        <v>#REF!</v>
      </c>
      <c r="O11" s="70" t="e">
        <f>SUM(#REF!)</f>
        <v>#REF!</v>
      </c>
      <c r="P11" s="3"/>
      <c r="Q11" s="12"/>
      <c r="R11" s="96"/>
    </row>
    <row r="12" spans="2:18" s="1" customFormat="1" ht="35" thickBot="1">
      <c r="B12" s="145"/>
      <c r="C12" s="72" t="s">
        <v>226</v>
      </c>
      <c r="D12" s="73"/>
      <c r="E12" s="138" t="s">
        <v>198</v>
      </c>
      <c r="F12" s="139" t="s">
        <v>233</v>
      </c>
      <c r="G12" s="72" t="s">
        <v>0</v>
      </c>
      <c r="H12" s="72" t="s">
        <v>219</v>
      </c>
      <c r="I12" s="72" t="s">
        <v>224</v>
      </c>
      <c r="J12" s="74" t="s">
        <v>7</v>
      </c>
      <c r="K12" s="128" t="s">
        <v>230</v>
      </c>
      <c r="L12" s="10" t="s">
        <v>9</v>
      </c>
      <c r="M12" s="75" t="s">
        <v>10</v>
      </c>
      <c r="N12" s="76" t="s">
        <v>11</v>
      </c>
      <c r="O12" s="77" t="s">
        <v>12</v>
      </c>
      <c r="P12" s="89" t="s">
        <v>13</v>
      </c>
      <c r="Q12" s="90" t="s">
        <v>37</v>
      </c>
      <c r="R12" s="223" t="s">
        <v>56</v>
      </c>
    </row>
    <row r="13" spans="2:18" s="27" customFormat="1" ht="25" customHeight="1" thickBot="1">
      <c r="B13" s="28"/>
      <c r="C13" s="29"/>
      <c r="D13" s="30"/>
      <c r="E13" s="216"/>
      <c r="F13" s="217"/>
      <c r="G13" s="29"/>
      <c r="H13" s="29"/>
      <c r="I13" s="31"/>
      <c r="J13" s="31" t="s">
        <v>211</v>
      </c>
      <c r="K13" s="32"/>
      <c r="L13" s="29"/>
      <c r="M13" s="29"/>
      <c r="N13" s="29"/>
      <c r="O13" s="29"/>
      <c r="P13" s="29"/>
      <c r="Q13" s="94"/>
      <c r="R13" s="102" t="s">
        <v>38</v>
      </c>
    </row>
    <row r="14" spans="2:18" s="1" customFormat="1" ht="57" customHeight="1">
      <c r="B14" s="213"/>
      <c r="C14" s="109" t="s">
        <v>212</v>
      </c>
      <c r="D14" s="25"/>
      <c r="E14" s="122">
        <f>F14*K14</f>
        <v>0</v>
      </c>
      <c r="F14" s="41">
        <v>2</v>
      </c>
      <c r="G14" s="109" t="s">
        <v>214</v>
      </c>
      <c r="H14" s="109">
        <v>2</v>
      </c>
      <c r="I14" s="109" t="s">
        <v>215</v>
      </c>
      <c r="J14" s="111">
        <v>36.89</v>
      </c>
      <c r="K14" s="119"/>
      <c r="L14" s="119"/>
      <c r="M14" s="119"/>
      <c r="N14" s="119"/>
      <c r="O14" s="112"/>
      <c r="P14" s="113">
        <f>J14*K14+J14*L14+J14*M14+J14*N14</f>
        <v>0</v>
      </c>
      <c r="Q14" s="6" t="str">
        <f>IF(D14="New","Yes","No")</f>
        <v>No</v>
      </c>
      <c r="R14" s="224" t="str">
        <f>IF(SUM(K14:O14)&gt;0,"Yes","No")</f>
        <v>No</v>
      </c>
    </row>
    <row r="15" spans="2:18" s="27" customFormat="1" ht="57" customHeight="1" thickBot="1">
      <c r="B15" s="210"/>
      <c r="C15" s="197" t="s">
        <v>213</v>
      </c>
      <c r="D15" s="205"/>
      <c r="E15" s="122">
        <f>F15*K15</f>
        <v>0</v>
      </c>
      <c r="F15" s="136">
        <v>4</v>
      </c>
      <c r="G15" s="197" t="s">
        <v>214</v>
      </c>
      <c r="H15" s="197">
        <v>4</v>
      </c>
      <c r="I15" s="197" t="s">
        <v>215</v>
      </c>
      <c r="J15" s="206">
        <v>53.28</v>
      </c>
      <c r="K15" s="199"/>
      <c r="L15" s="199"/>
      <c r="M15" s="199"/>
      <c r="N15" s="199"/>
      <c r="O15" s="200"/>
      <c r="P15" s="201">
        <f t="shared" ref="P15" si="0">J15*K15+J15*L15+J15*M15+J15*N15</f>
        <v>0</v>
      </c>
      <c r="Q15" s="202" t="str">
        <f>IF(D15="New","Yes","No")</f>
        <v>No</v>
      </c>
      <c r="R15" s="225" t="str">
        <f>IF(SUM(K15:O15)&gt;0,"Yes","No")</f>
        <v>No</v>
      </c>
    </row>
    <row r="16" spans="2:18" ht="25" customHeight="1" thickBot="1">
      <c r="B16" s="28"/>
      <c r="C16" s="29"/>
      <c r="D16" s="30"/>
      <c r="E16" s="175"/>
      <c r="F16" s="215"/>
      <c r="G16" s="29"/>
      <c r="H16" s="29"/>
      <c r="I16" s="31"/>
      <c r="J16" s="31" t="s">
        <v>227</v>
      </c>
      <c r="K16" s="32"/>
      <c r="L16" s="29"/>
      <c r="M16" s="29"/>
      <c r="N16" s="29"/>
      <c r="O16" s="29"/>
      <c r="P16" s="29"/>
      <c r="Q16" s="29"/>
      <c r="R16" s="209" t="s">
        <v>38</v>
      </c>
    </row>
    <row r="17" spans="1:20" s="1" customFormat="1" ht="57" customHeight="1">
      <c r="B17" s="213"/>
      <c r="C17" s="211" t="s">
        <v>216</v>
      </c>
      <c r="D17" s="25"/>
      <c r="E17" s="122">
        <f>F17*K17</f>
        <v>0</v>
      </c>
      <c r="F17" s="41">
        <v>1</v>
      </c>
      <c r="G17" s="109" t="s">
        <v>20</v>
      </c>
      <c r="H17" s="109">
        <v>1</v>
      </c>
      <c r="I17" s="211" t="s">
        <v>229</v>
      </c>
      <c r="J17" s="111">
        <v>28.69</v>
      </c>
      <c r="K17" s="119"/>
      <c r="L17" s="119"/>
      <c r="M17" s="119"/>
      <c r="N17" s="119"/>
      <c r="O17" s="112"/>
      <c r="P17" s="113">
        <f>J17*K17+J17*L17+J17*M17+J17*N17</f>
        <v>0</v>
      </c>
      <c r="Q17" s="6" t="str">
        <f>IF(D17="New","Yes","No")</f>
        <v>No</v>
      </c>
      <c r="R17" s="224" t="str">
        <f>IF(SUM(K17:O17)&gt;0,"Yes","No")</f>
        <v>No</v>
      </c>
    </row>
    <row r="18" spans="1:20" s="1" customFormat="1" ht="57" customHeight="1">
      <c r="B18" s="83"/>
      <c r="C18" s="212" t="s">
        <v>217</v>
      </c>
      <c r="D18" s="191"/>
      <c r="E18" s="122">
        <f t="shared" ref="E18:E20" si="1">F18*K18</f>
        <v>0</v>
      </c>
      <c r="F18" s="41">
        <v>1</v>
      </c>
      <c r="G18" s="190" t="s">
        <v>24</v>
      </c>
      <c r="H18" s="190">
        <v>1</v>
      </c>
      <c r="I18" s="212" t="s">
        <v>229</v>
      </c>
      <c r="J18" s="192">
        <v>28.69</v>
      </c>
      <c r="K18" s="193"/>
      <c r="L18" s="193"/>
      <c r="M18" s="193"/>
      <c r="N18" s="193"/>
      <c r="O18" s="194"/>
      <c r="P18" s="195">
        <f t="shared" ref="P18:P19" si="2">J18*K18+J18*L18+J18*M18+J18*N18</f>
        <v>0</v>
      </c>
      <c r="Q18" s="196" t="str">
        <f>IF(D18="New","Yes","No")</f>
        <v>No</v>
      </c>
      <c r="R18" s="226" t="str">
        <f>IF(SUM(K18:O18)&gt;0,"Yes","No")</f>
        <v>No</v>
      </c>
    </row>
    <row r="19" spans="1:20" s="1" customFormat="1" ht="57" customHeight="1">
      <c r="B19" s="83"/>
      <c r="C19" s="154" t="s">
        <v>218</v>
      </c>
      <c r="D19" s="25"/>
      <c r="E19" s="122">
        <f t="shared" si="1"/>
        <v>0</v>
      </c>
      <c r="F19" s="41">
        <v>1</v>
      </c>
      <c r="G19" s="2" t="s">
        <v>22</v>
      </c>
      <c r="H19" s="2">
        <v>1</v>
      </c>
      <c r="I19" s="154" t="s">
        <v>229</v>
      </c>
      <c r="J19" s="17">
        <v>40.159999999999997</v>
      </c>
      <c r="K19" s="137"/>
      <c r="L19" s="137"/>
      <c r="M19" s="153"/>
      <c r="N19" s="153"/>
      <c r="O19" s="2"/>
      <c r="P19" s="85">
        <f t="shared" si="2"/>
        <v>0</v>
      </c>
      <c r="Q19" s="6" t="str">
        <f>IF(D19="New","Yes","No")</f>
        <v>No</v>
      </c>
      <c r="R19" s="227" t="str">
        <f>IF(SUM(K19:O19)&gt;0,"Yes","No")</f>
        <v>No</v>
      </c>
    </row>
    <row r="20" spans="1:20" s="1" customFormat="1" ht="57" customHeight="1" thickBot="1">
      <c r="B20" s="210"/>
      <c r="C20" s="214" t="s">
        <v>228</v>
      </c>
      <c r="D20" s="205"/>
      <c r="E20" s="122">
        <f t="shared" si="1"/>
        <v>0</v>
      </c>
      <c r="F20" s="136">
        <v>1</v>
      </c>
      <c r="G20" s="197" t="s">
        <v>22</v>
      </c>
      <c r="H20" s="197">
        <v>1</v>
      </c>
      <c r="I20" s="214" t="s">
        <v>229</v>
      </c>
      <c r="J20" s="206">
        <v>45.08</v>
      </c>
      <c r="K20" s="199"/>
      <c r="L20" s="199"/>
      <c r="M20" s="199"/>
      <c r="N20" s="199"/>
      <c r="O20" s="200"/>
      <c r="P20" s="201">
        <f t="shared" ref="P20" si="3">J20*K20+J20*L20+J20*M20+J20*N20</f>
        <v>0</v>
      </c>
      <c r="Q20" s="202" t="str">
        <f>IF(D20="New","Yes","No")</f>
        <v>No</v>
      </c>
      <c r="R20" s="203" t="str">
        <f>IF(SUM(K20:O20)&gt;0,"Yes","No")</f>
        <v>No</v>
      </c>
      <c r="S20" s="35"/>
    </row>
    <row r="21" spans="1:20" s="1" customFormat="1" ht="43" hidden="1" customHeight="1" thickBot="1">
      <c r="A21"/>
      <c r="B21" s="28"/>
      <c r="C21" s="29"/>
      <c r="D21" s="30"/>
      <c r="E21" s="175"/>
      <c r="F21" s="215"/>
      <c r="G21" s="29"/>
      <c r="H21" s="29"/>
      <c r="I21" s="31"/>
      <c r="J21" s="31" t="s">
        <v>220</v>
      </c>
      <c r="K21" s="32"/>
      <c r="L21" s="29"/>
      <c r="M21" s="29"/>
      <c r="N21" s="29"/>
      <c r="O21" s="29"/>
      <c r="P21" s="29"/>
      <c r="Q21" s="29"/>
      <c r="R21" s="209" t="s">
        <v>38</v>
      </c>
      <c r="S21" s="218" t="s">
        <v>232</v>
      </c>
      <c r="T21" s="218" t="s">
        <v>231</v>
      </c>
    </row>
    <row r="22" spans="1:20" s="1" customFormat="1" ht="57" hidden="1" customHeight="1">
      <c r="B22" s="213"/>
      <c r="C22" s="211" t="s">
        <v>222</v>
      </c>
      <c r="D22" s="25" t="s">
        <v>36</v>
      </c>
      <c r="E22" s="122">
        <f>F22*K22</f>
        <v>0</v>
      </c>
      <c r="F22" s="41">
        <v>1</v>
      </c>
      <c r="G22" s="109" t="s">
        <v>221</v>
      </c>
      <c r="H22" s="109">
        <v>1</v>
      </c>
      <c r="I22" s="109" t="s">
        <v>225</v>
      </c>
      <c r="J22" s="111">
        <v>12.3</v>
      </c>
      <c r="K22" s="119"/>
      <c r="L22" s="119"/>
      <c r="M22" s="119"/>
      <c r="N22" s="119"/>
      <c r="O22" s="112"/>
      <c r="P22" s="113">
        <f>J22*K22+J22*L22+J22*M22+J22*N22</f>
        <v>0</v>
      </c>
      <c r="Q22" s="6" t="str">
        <f>IF(D22="New","Yes","No")</f>
        <v>Yes</v>
      </c>
      <c r="R22" s="98" t="str">
        <f>IF(SUM(K22:O22)&gt;0,"Yes","No")</f>
        <v>No</v>
      </c>
      <c r="S22" s="230"/>
      <c r="T22" s="231"/>
    </row>
    <row r="23" spans="1:20" s="1" customFormat="1" ht="57" hidden="1" customHeight="1" thickBot="1">
      <c r="B23" s="210"/>
      <c r="C23" s="214" t="s">
        <v>223</v>
      </c>
      <c r="D23" s="205" t="s">
        <v>36</v>
      </c>
      <c r="E23" s="122">
        <f>F23*K23</f>
        <v>0</v>
      </c>
      <c r="F23" s="136">
        <v>1</v>
      </c>
      <c r="G23" s="197" t="s">
        <v>221</v>
      </c>
      <c r="H23" s="197">
        <v>1</v>
      </c>
      <c r="I23" s="197" t="s">
        <v>225</v>
      </c>
      <c r="J23" s="206">
        <v>12.3</v>
      </c>
      <c r="K23" s="208"/>
      <c r="L23" s="208"/>
      <c r="M23" s="207"/>
      <c r="N23" s="207"/>
      <c r="O23" s="197"/>
      <c r="P23" s="201">
        <f>J23*K23+J23*L23+J23*M23+J23*N23</f>
        <v>0</v>
      </c>
      <c r="Q23" s="202" t="str">
        <f>IF(D23="New","Yes","No")</f>
        <v>Yes</v>
      </c>
      <c r="R23" s="203" t="str">
        <f>IF(SUM(K23:O23)&gt;0,"Yes","No")</f>
        <v>No</v>
      </c>
      <c r="S23" s="232"/>
      <c r="T23" s="233"/>
    </row>
    <row r="24" spans="1:20" s="1" customFormat="1" ht="57" customHeight="1"/>
    <row r="25" spans="1:20" s="1" customFormat="1" ht="57" customHeight="1"/>
    <row r="26" spans="1:20" s="1" customFormat="1" ht="57" customHeight="1"/>
    <row r="27" spans="1:20" ht="31" customHeight="1">
      <c r="B27" s="1"/>
      <c r="C27" s="1"/>
      <c r="D27" s="1"/>
      <c r="E27" s="1"/>
      <c r="F27" s="1"/>
      <c r="G27" s="1"/>
      <c r="H27" s="1"/>
      <c r="I27" s="1"/>
      <c r="J27" s="1"/>
      <c r="P27" s="1"/>
      <c r="Q27" s="1"/>
      <c r="R27" s="1"/>
    </row>
    <row r="28" spans="1:20" s="1" customFormat="1" ht="57" customHeight="1"/>
    <row r="29" spans="1:20" s="1" customFormat="1" ht="57" customHeight="1"/>
    <row r="30" spans="1:20" s="1" customFormat="1" ht="57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20" s="1" customFormat="1" ht="57" customHeight="1"/>
    <row r="32" spans="1:20" s="1" customFormat="1" ht="57" customHeight="1"/>
    <row r="33" spans="2:18" s="1" customFormat="1" ht="57" customHeight="1"/>
    <row r="34" spans="2:18" s="1" customFormat="1" ht="57" customHeight="1"/>
    <row r="35" spans="2:18" ht="31" customHeight="1">
      <c r="B35" s="1"/>
      <c r="C35" s="1"/>
      <c r="D35" s="1"/>
      <c r="E35" s="1"/>
      <c r="F35" s="1"/>
      <c r="G35" s="1"/>
      <c r="H35" s="1"/>
      <c r="I35" s="1"/>
      <c r="J35" s="1"/>
      <c r="P35" s="1"/>
      <c r="Q35" s="1"/>
      <c r="R35" s="1"/>
    </row>
    <row r="36" spans="2:18" s="1" customFormat="1" ht="57" customHeight="1"/>
    <row r="37" spans="2:18" s="1" customFormat="1" ht="57" customHeight="1"/>
    <row r="38" spans="2:18" s="1" customFormat="1" ht="57" customHeight="1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2:18" s="1" customFormat="1" ht="57" customHeight="1"/>
    <row r="40" spans="2:18" s="1" customFormat="1" ht="57" customHeight="1"/>
    <row r="41" spans="2:18" ht="31" customHeight="1">
      <c r="B41" s="1"/>
      <c r="C41" s="1"/>
      <c r="D41" s="1"/>
      <c r="E41" s="1"/>
      <c r="F41" s="1"/>
      <c r="G41" s="1"/>
      <c r="H41" s="1"/>
      <c r="I41" s="1"/>
      <c r="J41" s="1"/>
      <c r="P41" s="1"/>
      <c r="Q41" s="1"/>
      <c r="R41" s="1"/>
    </row>
    <row r="42" spans="2:18" s="1" customFormat="1" ht="57" customHeight="1"/>
    <row r="43" spans="2:18" s="1" customFormat="1" ht="57" customHeight="1"/>
    <row r="44" spans="2:18" s="1" customFormat="1" ht="57" customHeigh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2:18" s="1" customFormat="1" ht="57" customHeight="1"/>
    <row r="46" spans="2:18" ht="31" customHeight="1">
      <c r="B46" s="1"/>
      <c r="C46" s="1"/>
      <c r="D46" s="1"/>
      <c r="E46" s="1"/>
      <c r="F46" s="1"/>
      <c r="G46" s="1"/>
      <c r="H46" s="1"/>
      <c r="I46" s="1"/>
      <c r="J46" s="1"/>
      <c r="P46" s="1"/>
      <c r="Q46" s="1"/>
      <c r="R46" s="1"/>
    </row>
    <row r="47" spans="2:18" s="1" customFormat="1" ht="57" customHeight="1"/>
    <row r="48" spans="2:18" s="27" customFormat="1" ht="57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s="1" customFormat="1" ht="57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2:18" s="1" customFormat="1" ht="57" customHeight="1"/>
    <row r="51" spans="2:18" s="1" customFormat="1" ht="57" customHeight="1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</row>
    <row r="52" spans="2:18" s="1" customFormat="1" ht="57" customHeight="1"/>
    <row r="53" spans="2:18" ht="31" customHeight="1">
      <c r="B53" s="1"/>
      <c r="C53" s="1"/>
      <c r="D53" s="1"/>
      <c r="E53" s="1"/>
      <c r="F53" s="1"/>
      <c r="G53" s="1"/>
      <c r="H53" s="1"/>
      <c r="I53" s="1"/>
      <c r="J53" s="1"/>
      <c r="P53" s="1"/>
      <c r="Q53" s="1"/>
      <c r="R53" s="1"/>
    </row>
    <row r="54" spans="2:18" s="1" customFormat="1" ht="57" customHeight="1"/>
    <row r="55" spans="2:18" s="27" customFormat="1" ht="57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8" s="1" customFormat="1" ht="57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18" s="1" customFormat="1" ht="57" customHeight="1"/>
    <row r="58" spans="2:18" s="1" customFormat="1" ht="57" customHeight="1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spans="2:18" s="1" customFormat="1" ht="57" customHeight="1"/>
    <row r="60" spans="2:18" s="1" customFormat="1" ht="57" customHeight="1"/>
    <row r="61" spans="2:18" s="1" customFormat="1" ht="57" customHeight="1"/>
    <row r="62" spans="2:18" ht="31" customHeight="1">
      <c r="B62" s="1"/>
      <c r="C62" s="1"/>
      <c r="D62" s="1"/>
      <c r="E62" s="1"/>
      <c r="F62" s="1"/>
      <c r="G62" s="1"/>
      <c r="H62" s="1"/>
      <c r="I62" s="1"/>
      <c r="J62" s="1"/>
      <c r="P62" s="1"/>
      <c r="Q62" s="1"/>
      <c r="R62" s="1"/>
    </row>
    <row r="63" spans="2:18" s="1" customFormat="1" ht="57" customHeight="1"/>
    <row r="64" spans="2:18" s="27" customFormat="1" ht="57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2:18" s="1" customFormat="1" ht="57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2:18" s="1" customFormat="1" ht="57" customHeight="1"/>
    <row r="67" spans="2:18" s="1" customFormat="1" ht="57" customHeight="1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</row>
    <row r="68" spans="2:18" s="1" customFormat="1" ht="57" customHeight="1"/>
    <row r="69" spans="2:18" s="1" customFormat="1" ht="57" customHeight="1"/>
    <row r="70" spans="2:18" s="1" customFormat="1" ht="57" customHeight="1"/>
    <row r="71" spans="2:18" s="1" customFormat="1" ht="57" customHeight="1"/>
    <row r="72" spans="2:18" s="1" customFormat="1" ht="57" customHeight="1"/>
    <row r="73" spans="2:18" ht="31" customHeight="1">
      <c r="B73" s="1"/>
      <c r="C73" s="1"/>
      <c r="D73" s="1"/>
      <c r="E73" s="1"/>
      <c r="F73" s="1"/>
      <c r="G73" s="1"/>
      <c r="H73" s="1"/>
      <c r="I73" s="1"/>
      <c r="J73" s="1"/>
      <c r="P73" s="1"/>
      <c r="Q73" s="1"/>
      <c r="R73" s="1"/>
    </row>
    <row r="74" spans="2:18" s="1" customFormat="1" ht="57" customHeight="1"/>
    <row r="75" spans="2:18" s="27" customFormat="1" ht="57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2:18" s="1" customFormat="1" ht="57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2:18" s="1" customFormat="1" ht="57" customHeight="1"/>
    <row r="78" spans="2:18" s="1" customFormat="1" ht="57" customHeight="1"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</row>
    <row r="79" spans="2:18" s="1" customFormat="1" ht="57" customHeight="1"/>
    <row r="80" spans="2:18" s="1" customFormat="1" ht="57" customHeight="1"/>
    <row r="81" spans="2:18" s="1" customFormat="1" ht="57" customHeight="1"/>
    <row r="82" spans="2:18" s="1" customFormat="1" ht="57" customHeight="1"/>
    <row r="83" spans="2:18" s="1" customFormat="1" ht="57" customHeight="1"/>
    <row r="84" spans="2:18" s="1" customFormat="1" ht="57" customHeight="1"/>
    <row r="85" spans="2:18" ht="31" customHeight="1">
      <c r="B85" s="1"/>
      <c r="C85" s="1"/>
      <c r="D85" s="1"/>
      <c r="E85" s="1"/>
      <c r="F85" s="1"/>
      <c r="G85" s="1"/>
      <c r="H85" s="1"/>
      <c r="I85" s="1"/>
      <c r="J85" s="1"/>
      <c r="P85" s="1"/>
      <c r="Q85" s="1"/>
      <c r="R85" s="1"/>
    </row>
    <row r="86" spans="2:18" s="1" customFormat="1" ht="57" customHeight="1"/>
    <row r="87" spans="2:18" s="27" customFormat="1" ht="57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2:18" s="1" customFormat="1" ht="57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2:18" s="1" customFormat="1" ht="57" customHeight="1"/>
    <row r="90" spans="2:18" s="1" customFormat="1" ht="57" customHeight="1"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</row>
    <row r="91" spans="2:18" s="1" customFormat="1" ht="57" customHeight="1"/>
    <row r="92" spans="2:18" ht="31" customHeight="1">
      <c r="B92" s="1"/>
      <c r="C92" s="1"/>
      <c r="D92" s="1"/>
      <c r="E92" s="1"/>
      <c r="F92" s="1"/>
      <c r="G92" s="1"/>
      <c r="H92" s="1"/>
      <c r="I92" s="1"/>
      <c r="J92" s="1"/>
      <c r="P92" s="1"/>
      <c r="Q92" s="1"/>
      <c r="R92" s="1"/>
    </row>
    <row r="93" spans="2:18" s="1" customFormat="1" ht="57" customHeight="1"/>
    <row r="94" spans="2:18">
      <c r="B94" s="1"/>
      <c r="C94" s="1"/>
      <c r="D94" s="1"/>
      <c r="E94" s="1"/>
      <c r="F94" s="1"/>
      <c r="G94" s="1"/>
      <c r="H94" s="1"/>
      <c r="I94" s="1"/>
      <c r="J94" s="1"/>
      <c r="P94" s="1"/>
      <c r="Q94" s="1"/>
      <c r="R94" s="1"/>
    </row>
    <row r="95" spans="2:18">
      <c r="D95"/>
      <c r="E95"/>
      <c r="F95"/>
      <c r="K95"/>
      <c r="L95"/>
      <c r="M95"/>
      <c r="N95"/>
      <c r="O95"/>
      <c r="P95"/>
      <c r="R95"/>
    </row>
    <row r="96" spans="2:18">
      <c r="B96" s="1"/>
      <c r="C96" s="1"/>
      <c r="D96" s="1"/>
      <c r="E96" s="1"/>
      <c r="F96" s="1"/>
      <c r="G96" s="1"/>
      <c r="H96" s="1"/>
      <c r="I96" s="1"/>
      <c r="J96" s="1"/>
      <c r="P96" s="1"/>
      <c r="Q96" s="1"/>
      <c r="R96" s="1"/>
    </row>
  </sheetData>
  <sheetProtection algorithmName="SHA-512" hashValue="PEzdQ5yhUcdM1AI+RVaewrntCaXh/TIIeyOUiv6X5VBD6QJAEg28I16cBOEDUAxi0JOjY4Qum/Kg0yzU3EEnOA==" saltValue="Uu1WId1azSiQtHVjBz8xhg==" spinCount="100000" sheet="1" objects="1" scenario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/>
  <dimension ref="A1:P255"/>
  <sheetViews>
    <sheetView showGridLines="0" view="pageLayout" zoomScaleNormal="100" workbookViewId="0">
      <selection activeCell="I16" sqref="I16"/>
    </sheetView>
  </sheetViews>
  <sheetFormatPr baseColWidth="10" defaultColWidth="12.33203125" defaultRowHeight="23" customHeight="1"/>
  <cols>
    <col min="1" max="1" width="4.33203125" style="156" customWidth="1"/>
    <col min="2" max="2" width="7" style="156" customWidth="1"/>
    <col min="3" max="12" width="7.33203125" style="156" customWidth="1"/>
    <col min="13" max="13" width="13.5" style="156" customWidth="1"/>
    <col min="14" max="14" width="11.1640625" style="156" customWidth="1"/>
    <col min="15" max="16" width="4.83203125" style="156" customWidth="1"/>
    <col min="17" max="16384" width="12.33203125" style="156"/>
  </cols>
  <sheetData>
    <row r="1" spans="2:16" ht="23" customHeight="1">
      <c r="B1" s="476">
        <v>360</v>
      </c>
      <c r="C1" s="309" t="s">
        <v>184</v>
      </c>
      <c r="H1" s="477"/>
      <c r="I1" s="478"/>
      <c r="J1" s="478"/>
      <c r="K1" s="689" t="s">
        <v>394</v>
      </c>
      <c r="L1" s="689"/>
      <c r="M1" s="686"/>
      <c r="N1" s="687"/>
    </row>
    <row r="2" spans="2:16" ht="23" customHeight="1">
      <c r="G2" s="477"/>
      <c r="H2" s="477"/>
      <c r="I2" s="478"/>
      <c r="J2" s="478"/>
      <c r="K2" s="478"/>
      <c r="M2" s="688"/>
      <c r="N2" s="688"/>
    </row>
    <row r="3" spans="2:16" ht="23" customHeight="1">
      <c r="B3" s="318" t="s">
        <v>185</v>
      </c>
      <c r="I3" s="469" t="s">
        <v>390</v>
      </c>
      <c r="K3" s="470" t="s">
        <v>388</v>
      </c>
    </row>
    <row r="4" spans="2:16" ht="37" customHeight="1">
      <c r="B4" s="691"/>
      <c r="C4" s="692"/>
      <c r="D4" s="692"/>
      <c r="E4" s="692"/>
      <c r="F4" s="692"/>
      <c r="G4" s="692"/>
      <c r="H4" s="692"/>
      <c r="I4" s="693" t="s">
        <v>406</v>
      </c>
      <c r="J4" s="694"/>
      <c r="K4" s="473">
        <f>'360VOLUMES'!AC3</f>
        <v>0</v>
      </c>
    </row>
    <row r="5" spans="2:16" ht="36" customHeight="1">
      <c r="B5" s="663" t="s">
        <v>433</v>
      </c>
      <c r="C5" s="665" t="str">
        <f>'sum vol'!B7</f>
        <v>mali volumni</v>
      </c>
      <c r="D5" s="665" t="str">
        <f>'sum vol'!C7</f>
        <v>veliki volumni</v>
      </c>
      <c r="E5" s="462" t="str">
        <f>'sum vol'!D7</f>
        <v>logo mali</v>
      </c>
      <c r="F5" s="462" t="str">
        <f>'sum vol'!E7</f>
        <v>logo velik</v>
      </c>
      <c r="G5" s="462" t="str">
        <f>'sum vol'!F7</f>
        <v>ploščica</v>
      </c>
      <c r="H5" s="462" t="str">
        <f>'sum vol'!G7</f>
        <v>pesek/Kg</v>
      </c>
      <c r="I5" s="462" t="str">
        <f>'sum vol'!H7</f>
        <v>polie  KG</v>
      </c>
      <c r="J5" s="462" t="str">
        <f>'sum vol'!I7</f>
        <v>barva Kg</v>
      </c>
      <c r="K5" s="462" t="str">
        <f>'sum vol'!J7</f>
        <v>pigment Kg</v>
      </c>
      <c r="L5" s="462" t="str">
        <f>'sum vol'!K7</f>
        <v>poli sur kg</v>
      </c>
      <c r="M5" s="462" t="str">
        <f>'sum vol'!L7</f>
        <v>unit matice</v>
      </c>
    </row>
    <row r="6" spans="2:16" ht="23" customHeight="1">
      <c r="B6" s="664">
        <f>SUM(C6,D6)</f>
        <v>0</v>
      </c>
      <c r="C6" s="666">
        <f>'sum vol'!B8</f>
        <v>0</v>
      </c>
      <c r="D6" s="666">
        <f>'sum vol'!C8</f>
        <v>0</v>
      </c>
      <c r="E6" s="463">
        <f>'sum vol'!D8</f>
        <v>0</v>
      </c>
      <c r="F6" s="463">
        <f>'sum vol'!E8</f>
        <v>0</v>
      </c>
      <c r="G6" s="463">
        <f>'sum vol'!F8</f>
        <v>0</v>
      </c>
      <c r="H6" s="463">
        <f>'sum vol'!G8</f>
        <v>0</v>
      </c>
      <c r="I6" s="463">
        <f>'sum vol'!H8</f>
        <v>0</v>
      </c>
      <c r="J6" s="463">
        <f>'sum vol'!I8</f>
        <v>0</v>
      </c>
      <c r="K6" s="463">
        <f>'sum vol'!J8</f>
        <v>0</v>
      </c>
      <c r="L6" s="464">
        <f>'sum vol'!K8</f>
        <v>0</v>
      </c>
      <c r="M6" s="464">
        <f>'sum vol'!L8</f>
        <v>0</v>
      </c>
    </row>
    <row r="7" spans="2:16" ht="23" customHeight="1">
      <c r="B7" s="158"/>
      <c r="C7" s="659" t="s">
        <v>288</v>
      </c>
      <c r="D7" s="660" t="str">
        <f>C5&amp;" "&amp;C6&amp;"; "&amp;D5&amp;"; "&amp;D6&amp;" "&amp;M5&amp;" "&amp;M6</f>
        <v>mali volumni 0; veliki volumni; 0 unit matice 0</v>
      </c>
      <c r="E7" s="661"/>
      <c r="F7" s="661"/>
      <c r="G7" s="661"/>
      <c r="H7" s="661"/>
      <c r="I7" s="662"/>
      <c r="J7" s="463"/>
      <c r="K7" s="463"/>
    </row>
    <row r="8" spans="2:16" ht="23" customHeight="1">
      <c r="B8" s="157"/>
      <c r="C8" s="468" t="s">
        <v>186</v>
      </c>
    </row>
    <row r="9" spans="2:16" ht="23" customHeight="1">
      <c r="B9" s="157"/>
      <c r="C9" s="465" t="s">
        <v>187</v>
      </c>
      <c r="D9" s="466"/>
      <c r="E9" s="465" t="s">
        <v>188</v>
      </c>
      <c r="F9" s="466"/>
      <c r="H9" s="318" t="s">
        <v>389</v>
      </c>
      <c r="K9" s="483"/>
    </row>
    <row r="10" spans="2:16" ht="23" customHeight="1">
      <c r="B10" s="157"/>
      <c r="C10" s="465" t="s">
        <v>189</v>
      </c>
      <c r="D10" s="466"/>
      <c r="E10" s="465" t="s">
        <v>190</v>
      </c>
      <c r="F10" s="466"/>
      <c r="H10" s="695"/>
      <c r="I10" s="695"/>
      <c r="J10" s="695"/>
      <c r="K10" s="695"/>
    </row>
    <row r="11" spans="2:16" ht="23" customHeight="1">
      <c r="B11" s="157"/>
      <c r="C11" s="465" t="s">
        <v>191</v>
      </c>
      <c r="D11" s="466"/>
      <c r="E11" s="465" t="s">
        <v>192</v>
      </c>
      <c r="F11" s="466"/>
      <c r="H11" s="472" t="s">
        <v>391</v>
      </c>
    </row>
    <row r="12" spans="2:16" ht="23" customHeight="1">
      <c r="B12" s="157"/>
      <c r="C12" s="465" t="s">
        <v>193</v>
      </c>
      <c r="D12" s="466"/>
      <c r="E12" s="466"/>
      <c r="F12" s="466"/>
      <c r="H12" s="159" t="s">
        <v>393</v>
      </c>
      <c r="I12" s="538" t="s">
        <v>400</v>
      </c>
      <c r="J12" s="159" t="s">
        <v>401</v>
      </c>
      <c r="K12" s="159" t="s">
        <v>392</v>
      </c>
    </row>
    <row r="13" spans="2:16" ht="23" customHeight="1">
      <c r="B13" s="157"/>
      <c r="C13" s="656"/>
      <c r="D13" s="657"/>
      <c r="E13" s="657"/>
      <c r="F13" s="657"/>
      <c r="I13" s="658"/>
      <c r="M13" s="702" t="s">
        <v>457</v>
      </c>
      <c r="N13" s="703"/>
      <c r="O13" s="703"/>
      <c r="P13" s="704"/>
    </row>
    <row r="14" spans="2:16" ht="23" customHeight="1">
      <c r="B14" s="157"/>
      <c r="C14" s="656"/>
      <c r="D14" s="657"/>
      <c r="E14" s="657"/>
      <c r="F14" s="657"/>
      <c r="I14" s="658"/>
      <c r="M14" s="697" t="s">
        <v>430</v>
      </c>
      <c r="N14" s="698"/>
      <c r="O14" s="698"/>
      <c r="P14" s="699"/>
    </row>
    <row r="15" spans="2:16" ht="23" customHeight="1">
      <c r="B15" s="157"/>
      <c r="C15" s="656"/>
      <c r="D15" s="657"/>
      <c r="E15" s="657"/>
      <c r="F15" s="657"/>
      <c r="I15" s="658"/>
      <c r="M15" s="700" t="s">
        <v>428</v>
      </c>
      <c r="N15" s="687"/>
      <c r="O15" s="687"/>
      <c r="P15" s="701"/>
    </row>
    <row r="16" spans="2:16" ht="23" customHeight="1">
      <c r="B16" s="157"/>
      <c r="C16" s="656"/>
      <c r="D16" s="657"/>
      <c r="E16" s="657"/>
      <c r="F16" s="657"/>
      <c r="I16" s="658"/>
      <c r="M16" s="655" t="s">
        <v>431</v>
      </c>
      <c r="P16" s="652"/>
    </row>
    <row r="17" spans="1:16" ht="23" customHeight="1">
      <c r="B17" s="157"/>
      <c r="C17" s="656"/>
      <c r="D17" s="657"/>
      <c r="E17" s="657"/>
      <c r="F17" s="657"/>
      <c r="I17" s="658"/>
      <c r="M17" s="700" t="s">
        <v>429</v>
      </c>
      <c r="N17" s="687"/>
      <c r="O17" s="687"/>
      <c r="P17" s="701"/>
    </row>
    <row r="18" spans="1:16" ht="23" customHeight="1">
      <c r="B18" s="157"/>
      <c r="M18" s="654" t="s">
        <v>432</v>
      </c>
      <c r="N18" s="467"/>
      <c r="O18" s="467"/>
      <c r="P18" s="653"/>
    </row>
    <row r="19" spans="1:16" ht="23" customHeight="1">
      <c r="B19" s="318" t="s">
        <v>194</v>
      </c>
      <c r="C19" s="308"/>
    </row>
    <row r="20" spans="1:16" ht="175" customHeight="1"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1"/>
    </row>
    <row r="21" spans="1:16" ht="17.25" customHeight="1">
      <c r="B21" s="482" t="s">
        <v>399</v>
      </c>
    </row>
    <row r="22" spans="1:16" ht="33" customHeight="1">
      <c r="B22" s="696">
        <f>B4</f>
        <v>0</v>
      </c>
      <c r="C22" s="696"/>
      <c r="D22" s="696"/>
      <c r="E22" s="696"/>
      <c r="F22" s="696"/>
      <c r="G22" s="696"/>
      <c r="H22" s="696"/>
      <c r="I22" s="685" t="s">
        <v>395</v>
      </c>
      <c r="J22" s="685"/>
      <c r="K22" s="474" t="str">
        <f>I4</f>
        <v>/</v>
      </c>
      <c r="M22" s="475"/>
      <c r="N22" s="705" t="s">
        <v>435</v>
      </c>
      <c r="O22" s="705"/>
      <c r="P22" s="156">
        <f>SUM(P24:P152)</f>
        <v>0</v>
      </c>
    </row>
    <row r="23" spans="1:16" ht="23" customHeight="1">
      <c r="A23" s="667" t="s">
        <v>404</v>
      </c>
      <c r="B23" s="160" t="s">
        <v>197</v>
      </c>
      <c r="C23" s="160" t="s">
        <v>8</v>
      </c>
      <c r="D23" s="160" t="s">
        <v>9</v>
      </c>
      <c r="E23" s="160" t="s">
        <v>51</v>
      </c>
      <c r="F23" s="160" t="s">
        <v>52</v>
      </c>
      <c r="G23" s="160" t="s">
        <v>12</v>
      </c>
      <c r="H23" s="160" t="s">
        <v>115</v>
      </c>
      <c r="I23" s="160" t="s">
        <v>116</v>
      </c>
      <c r="J23" s="160" t="s">
        <v>117</v>
      </c>
      <c r="K23" s="160" t="s">
        <v>427</v>
      </c>
      <c r="L23" s="160" t="s">
        <v>260</v>
      </c>
      <c r="M23" s="160" t="s">
        <v>195</v>
      </c>
      <c r="N23" s="160" t="s">
        <v>196</v>
      </c>
      <c r="O23" s="614" t="s">
        <v>425</v>
      </c>
      <c r="P23" s="614" t="s">
        <v>426</v>
      </c>
    </row>
    <row r="24" spans="1:16" ht="23" customHeight="1">
      <c r="A24" s="159" t="s">
        <v>436</v>
      </c>
      <c r="B24" s="160">
        <f>'360VOLUMES'!E9</f>
        <v>126</v>
      </c>
      <c r="C24" s="160" t="str">
        <f>IF('360VOLUMES'!Y9=0,"",'360VOLUMES'!Y9)</f>
        <v/>
      </c>
      <c r="D24" s="160" t="str">
        <f>IF('360VOLUMES'!Z9=0,"",'360VOLUMES'!Z9)</f>
        <v/>
      </c>
      <c r="E24" s="160" t="str">
        <f>IF('360VOLUMES'!AA9=0,"",'360VOLUMES'!AA9)</f>
        <v/>
      </c>
      <c r="F24" s="160" t="str">
        <f>IF('360VOLUMES'!AB9=0,"",'360VOLUMES'!AB9)</f>
        <v/>
      </c>
      <c r="G24" s="160" t="str">
        <f>IF('360VOLUMES'!AC9=0,"",'360VOLUMES'!AC9)</f>
        <v/>
      </c>
      <c r="H24" s="160" t="str">
        <f>IF('360VOLUMES'!AD9=0,"",'360VOLUMES'!AD9)</f>
        <v/>
      </c>
      <c r="I24" s="160" t="str">
        <f>IF('360VOLUMES'!AE9=0,"",'360VOLUMES'!AE9)</f>
        <v/>
      </c>
      <c r="J24" s="160" t="str">
        <f>IF('360VOLUMES'!AF9=0,"",'360VOLUMES'!AF9)</f>
        <v/>
      </c>
      <c r="K24" s="160" t="str">
        <f>IF('360VOLUMES'!AG9=0,"",'360VOLUMES'!AG9)</f>
        <v/>
      </c>
      <c r="L24" s="160" t="str">
        <f>IF('360VOLUMES'!AH9=0,"",'360VOLUMES'!AH9)</f>
        <v/>
      </c>
      <c r="M24" s="160"/>
      <c r="N24" s="160"/>
      <c r="O24" s="161">
        <f t="shared" ref="O24" si="0">SUM(C24:L24)</f>
        <v>0</v>
      </c>
      <c r="P24" s="159">
        <f>'360VOLUMES'!U9*SUM('PRODUCTION LIST VOLUMES'!C24:L24)</f>
        <v>0</v>
      </c>
    </row>
    <row r="25" spans="1:16" ht="23" customHeight="1">
      <c r="A25" s="159" t="s">
        <v>436</v>
      </c>
      <c r="B25" s="160">
        <f>'360VOLUMES'!E10</f>
        <v>127</v>
      </c>
      <c r="C25" s="160" t="str">
        <f>IF('360VOLUMES'!Y10=0,"",'360VOLUMES'!Y10)</f>
        <v/>
      </c>
      <c r="D25" s="160" t="str">
        <f>IF('360VOLUMES'!Z10=0,"",'360VOLUMES'!Z10)</f>
        <v/>
      </c>
      <c r="E25" s="160" t="str">
        <f>IF('360VOLUMES'!AA10=0,"",'360VOLUMES'!AA10)</f>
        <v/>
      </c>
      <c r="F25" s="160" t="str">
        <f>IF('360VOLUMES'!AB10=0,"",'360VOLUMES'!AB10)</f>
        <v/>
      </c>
      <c r="G25" s="160" t="str">
        <f>IF('360VOLUMES'!AC10=0,"",'360VOLUMES'!AC10)</f>
        <v/>
      </c>
      <c r="H25" s="160" t="str">
        <f>IF('360VOLUMES'!AD10=0,"",'360VOLUMES'!AD10)</f>
        <v/>
      </c>
      <c r="I25" s="160" t="str">
        <f>IF('360VOLUMES'!AE10=0,"",'360VOLUMES'!AE10)</f>
        <v/>
      </c>
      <c r="J25" s="160" t="str">
        <f>IF('360VOLUMES'!AF10=0,"",'360VOLUMES'!AF10)</f>
        <v/>
      </c>
      <c r="K25" s="160" t="str">
        <f>IF('360VOLUMES'!AG10=0,"",'360VOLUMES'!AG10)</f>
        <v/>
      </c>
      <c r="L25" s="160" t="str">
        <f>IF('360VOLUMES'!AH10=0,"",'360VOLUMES'!AH10)</f>
        <v/>
      </c>
      <c r="M25" s="160"/>
      <c r="N25" s="160"/>
      <c r="O25" s="161">
        <f t="shared" ref="O25:O88" si="1">SUM(C25:L25)</f>
        <v>0</v>
      </c>
      <c r="P25" s="159">
        <f>'360VOLUMES'!U10*SUM('PRODUCTION LIST VOLUMES'!C25:L25)</f>
        <v>0</v>
      </c>
    </row>
    <row r="26" spans="1:16" ht="23" customHeight="1">
      <c r="A26" s="159"/>
      <c r="B26" s="160">
        <f>'360VOLUMES'!E11</f>
        <v>0</v>
      </c>
      <c r="C26" s="160" t="str">
        <f>IF('360VOLUMES'!Y11=0,"",'360VOLUMES'!Y11)</f>
        <v/>
      </c>
      <c r="D26" s="160" t="str">
        <f>IF('360VOLUMES'!Z11=0,"",'360VOLUMES'!Z11)</f>
        <v/>
      </c>
      <c r="E26" s="160" t="str">
        <f>IF('360VOLUMES'!AA11=0,"",'360VOLUMES'!AA11)</f>
        <v/>
      </c>
      <c r="F26" s="160" t="str">
        <f>IF('360VOLUMES'!AB11=0,"",'360VOLUMES'!AB11)</f>
        <v/>
      </c>
      <c r="G26" s="160" t="str">
        <f>IF('360VOLUMES'!AC11=0,"",'360VOLUMES'!AC11)</f>
        <v/>
      </c>
      <c r="H26" s="160" t="str">
        <f>IF('360VOLUMES'!AD11=0,"",'360VOLUMES'!AD11)</f>
        <v/>
      </c>
      <c r="I26" s="160" t="str">
        <f>IF('360VOLUMES'!AE11=0,"",'360VOLUMES'!AE11)</f>
        <v/>
      </c>
      <c r="J26" s="160" t="str">
        <f>IF('360VOLUMES'!AF11=0,"",'360VOLUMES'!AF11)</f>
        <v/>
      </c>
      <c r="K26" s="160" t="str">
        <f>IF('360VOLUMES'!AG11=0,"",'360VOLUMES'!AG11)</f>
        <v/>
      </c>
      <c r="L26" s="160" t="str">
        <f>IF('360VOLUMES'!AH11=0,"",'360VOLUMES'!AH11)</f>
        <v/>
      </c>
      <c r="M26" s="160"/>
      <c r="N26" s="160"/>
      <c r="O26" s="161">
        <f t="shared" si="1"/>
        <v>0</v>
      </c>
      <c r="P26" s="159">
        <f>'360VOLUMES'!U11*SUM('PRODUCTION LIST VOLUMES'!C26:L26)</f>
        <v>0</v>
      </c>
    </row>
    <row r="27" spans="1:16" ht="23" customHeight="1">
      <c r="A27" s="159"/>
      <c r="B27" s="160">
        <f>'360VOLUMES'!E12</f>
        <v>110</v>
      </c>
      <c r="C27" s="160" t="str">
        <f>IF('360VOLUMES'!Y12=0,"",'360VOLUMES'!Y12)</f>
        <v/>
      </c>
      <c r="D27" s="160" t="str">
        <f>IF('360VOLUMES'!Z12=0,"",'360VOLUMES'!Z12)</f>
        <v/>
      </c>
      <c r="E27" s="160" t="str">
        <f>IF('360VOLUMES'!AA12=0,"",'360VOLUMES'!AA12)</f>
        <v/>
      </c>
      <c r="F27" s="160" t="str">
        <f>IF('360VOLUMES'!AB12=0,"",'360VOLUMES'!AB12)</f>
        <v/>
      </c>
      <c r="G27" s="160" t="str">
        <f>IF('360VOLUMES'!AC12=0,"",'360VOLUMES'!AC12)</f>
        <v/>
      </c>
      <c r="H27" s="160" t="str">
        <f>IF('360VOLUMES'!AD12=0,"",'360VOLUMES'!AD12)</f>
        <v/>
      </c>
      <c r="I27" s="160" t="str">
        <f>IF('360VOLUMES'!AE12=0,"",'360VOLUMES'!AE12)</f>
        <v/>
      </c>
      <c r="J27" s="160" t="str">
        <f>IF('360VOLUMES'!AF12=0,"",'360VOLUMES'!AF12)</f>
        <v/>
      </c>
      <c r="K27" s="160" t="str">
        <f>IF('360VOLUMES'!AG12=0,"",'360VOLUMES'!AG12)</f>
        <v/>
      </c>
      <c r="L27" s="160" t="str">
        <f>IF('360VOLUMES'!AH12=0,"",'360VOLUMES'!AH12)</f>
        <v/>
      </c>
      <c r="M27" s="160"/>
      <c r="N27" s="160"/>
      <c r="O27" s="161">
        <f t="shared" si="1"/>
        <v>0</v>
      </c>
      <c r="P27" s="159">
        <f>'360VOLUMES'!U12*SUM('PRODUCTION LIST VOLUMES'!C27:L27)</f>
        <v>0</v>
      </c>
    </row>
    <row r="28" spans="1:16" ht="23" customHeight="1">
      <c r="A28" s="159"/>
      <c r="B28" s="160">
        <f>'360VOLUMES'!E13</f>
        <v>111</v>
      </c>
      <c r="C28" s="160" t="str">
        <f>IF('360VOLUMES'!Y13=0,"",'360VOLUMES'!Y13)</f>
        <v/>
      </c>
      <c r="D28" s="160" t="str">
        <f>IF('360VOLUMES'!Z13=0,"",'360VOLUMES'!Z13)</f>
        <v/>
      </c>
      <c r="E28" s="160" t="str">
        <f>IF('360VOLUMES'!AA13=0,"",'360VOLUMES'!AA13)</f>
        <v/>
      </c>
      <c r="F28" s="160" t="str">
        <f>IF('360VOLUMES'!AB13=0,"",'360VOLUMES'!AB13)</f>
        <v/>
      </c>
      <c r="G28" s="160" t="str">
        <f>IF('360VOLUMES'!AC13=0,"",'360VOLUMES'!AC13)</f>
        <v/>
      </c>
      <c r="H28" s="160" t="str">
        <f>IF('360VOLUMES'!AD13=0,"",'360VOLUMES'!AD13)</f>
        <v/>
      </c>
      <c r="I28" s="160" t="str">
        <f>IF('360VOLUMES'!AE13=0,"",'360VOLUMES'!AE13)</f>
        <v/>
      </c>
      <c r="J28" s="160" t="str">
        <f>IF('360VOLUMES'!AF13=0,"",'360VOLUMES'!AF13)</f>
        <v/>
      </c>
      <c r="K28" s="160" t="str">
        <f>IF('360VOLUMES'!AG13=0,"",'360VOLUMES'!AG13)</f>
        <v/>
      </c>
      <c r="L28" s="160" t="str">
        <f>IF('360VOLUMES'!AH13=0,"",'360VOLUMES'!AH13)</f>
        <v/>
      </c>
      <c r="M28" s="160"/>
      <c r="N28" s="160"/>
      <c r="O28" s="161">
        <f t="shared" si="1"/>
        <v>0</v>
      </c>
      <c r="P28" s="159">
        <f>'360VOLUMES'!U13*SUM('PRODUCTION LIST VOLUMES'!C28:L28)</f>
        <v>0</v>
      </c>
    </row>
    <row r="29" spans="1:16" ht="23" customHeight="1">
      <c r="A29" s="159"/>
      <c r="B29" s="160">
        <f>'360VOLUMES'!E14</f>
        <v>112</v>
      </c>
      <c r="C29" s="160" t="str">
        <f>IF('360VOLUMES'!Y14=0,"",'360VOLUMES'!Y14)</f>
        <v/>
      </c>
      <c r="D29" s="160" t="str">
        <f>IF('360VOLUMES'!Z14=0,"",'360VOLUMES'!Z14)</f>
        <v/>
      </c>
      <c r="E29" s="160" t="str">
        <f>IF('360VOLUMES'!AA14=0,"",'360VOLUMES'!AA14)</f>
        <v/>
      </c>
      <c r="F29" s="160" t="str">
        <f>IF('360VOLUMES'!AB14=0,"",'360VOLUMES'!AB14)</f>
        <v/>
      </c>
      <c r="G29" s="160" t="str">
        <f>IF('360VOLUMES'!AC14=0,"",'360VOLUMES'!AC14)</f>
        <v/>
      </c>
      <c r="H29" s="160" t="str">
        <f>IF('360VOLUMES'!AD14=0,"",'360VOLUMES'!AD14)</f>
        <v/>
      </c>
      <c r="I29" s="160" t="str">
        <f>IF('360VOLUMES'!AE14=0,"",'360VOLUMES'!AE14)</f>
        <v/>
      </c>
      <c r="J29" s="160" t="str">
        <f>IF('360VOLUMES'!AF14=0,"",'360VOLUMES'!AF14)</f>
        <v/>
      </c>
      <c r="K29" s="160" t="str">
        <f>IF('360VOLUMES'!AG14=0,"",'360VOLUMES'!AG14)</f>
        <v/>
      </c>
      <c r="L29" s="160" t="str">
        <f>IF('360VOLUMES'!AH14=0,"",'360VOLUMES'!AH14)</f>
        <v/>
      </c>
      <c r="M29" s="160"/>
      <c r="N29" s="160"/>
      <c r="O29" s="161">
        <f t="shared" si="1"/>
        <v>0</v>
      </c>
      <c r="P29" s="159">
        <f>'360VOLUMES'!U14*SUM('PRODUCTION LIST VOLUMES'!C29:L29)</f>
        <v>0</v>
      </c>
    </row>
    <row r="30" spans="1:16" ht="23" customHeight="1">
      <c r="A30" s="159"/>
      <c r="B30" s="160">
        <f>'360VOLUMES'!E15</f>
        <v>113</v>
      </c>
      <c r="C30" s="160" t="str">
        <f>IF('360VOLUMES'!Y15=0,"",'360VOLUMES'!Y15)</f>
        <v/>
      </c>
      <c r="D30" s="160" t="str">
        <f>IF('360VOLUMES'!Z15=0,"",'360VOLUMES'!Z15)</f>
        <v/>
      </c>
      <c r="E30" s="160" t="str">
        <f>IF('360VOLUMES'!AA15=0,"",'360VOLUMES'!AA15)</f>
        <v/>
      </c>
      <c r="F30" s="160" t="str">
        <f>IF('360VOLUMES'!AB15=0,"",'360VOLUMES'!AB15)</f>
        <v/>
      </c>
      <c r="G30" s="160" t="str">
        <f>IF('360VOLUMES'!AC15=0,"",'360VOLUMES'!AC15)</f>
        <v/>
      </c>
      <c r="H30" s="160" t="str">
        <f>IF('360VOLUMES'!AD15=0,"",'360VOLUMES'!AD15)</f>
        <v/>
      </c>
      <c r="I30" s="160" t="str">
        <f>IF('360VOLUMES'!AE15=0,"",'360VOLUMES'!AE15)</f>
        <v/>
      </c>
      <c r="J30" s="160" t="str">
        <f>IF('360VOLUMES'!AF15=0,"",'360VOLUMES'!AF15)</f>
        <v/>
      </c>
      <c r="K30" s="160" t="str">
        <f>IF('360VOLUMES'!AG15=0,"",'360VOLUMES'!AG15)</f>
        <v/>
      </c>
      <c r="L30" s="160" t="str">
        <f>IF('360VOLUMES'!AH15=0,"",'360VOLUMES'!AH15)</f>
        <v/>
      </c>
      <c r="M30" s="160"/>
      <c r="N30" s="160"/>
      <c r="O30" s="161">
        <f t="shared" si="1"/>
        <v>0</v>
      </c>
      <c r="P30" s="159">
        <f>'360VOLUMES'!U15*SUM('PRODUCTION LIST VOLUMES'!C30:L30)</f>
        <v>0</v>
      </c>
    </row>
    <row r="31" spans="1:16" ht="23" customHeight="1">
      <c r="A31" s="159"/>
      <c r="B31" s="160">
        <f>'360VOLUMES'!E16</f>
        <v>114</v>
      </c>
      <c r="C31" s="160" t="str">
        <f>IF('360VOLUMES'!Y16=0,"",'360VOLUMES'!Y16)</f>
        <v/>
      </c>
      <c r="D31" s="160" t="str">
        <f>IF('360VOLUMES'!Z16=0,"",'360VOLUMES'!Z16)</f>
        <v/>
      </c>
      <c r="E31" s="160" t="str">
        <f>IF('360VOLUMES'!AA16=0,"",'360VOLUMES'!AA16)</f>
        <v/>
      </c>
      <c r="F31" s="160" t="str">
        <f>IF('360VOLUMES'!AB16=0,"",'360VOLUMES'!AB16)</f>
        <v/>
      </c>
      <c r="G31" s="160" t="str">
        <f>IF('360VOLUMES'!AC16=0,"",'360VOLUMES'!AC16)</f>
        <v/>
      </c>
      <c r="H31" s="160" t="str">
        <f>IF('360VOLUMES'!AD16=0,"",'360VOLUMES'!AD16)</f>
        <v/>
      </c>
      <c r="I31" s="160" t="str">
        <f>IF('360VOLUMES'!AE16=0,"",'360VOLUMES'!AE16)</f>
        <v/>
      </c>
      <c r="J31" s="160" t="str">
        <f>IF('360VOLUMES'!AF16=0,"",'360VOLUMES'!AF16)</f>
        <v/>
      </c>
      <c r="K31" s="160" t="str">
        <f>IF('360VOLUMES'!AG16=0,"",'360VOLUMES'!AG16)</f>
        <v/>
      </c>
      <c r="L31" s="160" t="str">
        <f>IF('360VOLUMES'!AH16=0,"",'360VOLUMES'!AH16)</f>
        <v/>
      </c>
      <c r="M31" s="160"/>
      <c r="N31" s="160"/>
      <c r="O31" s="161">
        <f t="shared" si="1"/>
        <v>0</v>
      </c>
      <c r="P31" s="159">
        <f>'360VOLUMES'!U16*SUM('PRODUCTION LIST VOLUMES'!C31:L31)</f>
        <v>0</v>
      </c>
    </row>
    <row r="32" spans="1:16" ht="23" customHeight="1">
      <c r="A32" s="159"/>
      <c r="B32" s="160">
        <f>'360VOLUMES'!E17</f>
        <v>115</v>
      </c>
      <c r="C32" s="160" t="str">
        <f>IF('360VOLUMES'!Y17=0,"",'360VOLUMES'!Y17)</f>
        <v/>
      </c>
      <c r="D32" s="160" t="str">
        <f>IF('360VOLUMES'!Z17=0,"",'360VOLUMES'!Z17)</f>
        <v/>
      </c>
      <c r="E32" s="160" t="str">
        <f>IF('360VOLUMES'!AA17=0,"",'360VOLUMES'!AA17)</f>
        <v/>
      </c>
      <c r="F32" s="160" t="str">
        <f>IF('360VOLUMES'!AB17=0,"",'360VOLUMES'!AB17)</f>
        <v/>
      </c>
      <c r="G32" s="160" t="str">
        <f>IF('360VOLUMES'!AC17=0,"",'360VOLUMES'!AC17)</f>
        <v/>
      </c>
      <c r="H32" s="160" t="str">
        <f>IF('360VOLUMES'!AD17=0,"",'360VOLUMES'!AD17)</f>
        <v/>
      </c>
      <c r="I32" s="160" t="str">
        <f>IF('360VOLUMES'!AE17=0,"",'360VOLUMES'!AE17)</f>
        <v/>
      </c>
      <c r="J32" s="160" t="str">
        <f>IF('360VOLUMES'!AF17=0,"",'360VOLUMES'!AF17)</f>
        <v/>
      </c>
      <c r="K32" s="160" t="str">
        <f>IF('360VOLUMES'!AG17=0,"",'360VOLUMES'!AG17)</f>
        <v/>
      </c>
      <c r="L32" s="160" t="str">
        <f>IF('360VOLUMES'!AH17=0,"",'360VOLUMES'!AH17)</f>
        <v/>
      </c>
      <c r="M32" s="160"/>
      <c r="N32" s="160"/>
      <c r="O32" s="161">
        <f t="shared" si="1"/>
        <v>0</v>
      </c>
      <c r="P32" s="159">
        <f>'360VOLUMES'!U17*SUM('PRODUCTION LIST VOLUMES'!C32:L32)</f>
        <v>0</v>
      </c>
    </row>
    <row r="33" spans="1:16" ht="23" customHeight="1">
      <c r="A33" s="159"/>
      <c r="B33" s="160">
        <f>'360VOLUMES'!E18</f>
        <v>0</v>
      </c>
      <c r="C33" s="160" t="str">
        <f>IF('360VOLUMES'!Y18=0,"",'360VOLUMES'!Y18)</f>
        <v/>
      </c>
      <c r="D33" s="160" t="str">
        <f>IF('360VOLUMES'!Z18=0,"",'360VOLUMES'!Z18)</f>
        <v/>
      </c>
      <c r="E33" s="160" t="str">
        <f>IF('360VOLUMES'!AA18=0,"",'360VOLUMES'!AA18)</f>
        <v/>
      </c>
      <c r="F33" s="160" t="str">
        <f>IF('360VOLUMES'!AB18=0,"",'360VOLUMES'!AB18)</f>
        <v/>
      </c>
      <c r="G33" s="160" t="str">
        <f>IF('360VOLUMES'!AC18=0,"",'360VOLUMES'!AC18)</f>
        <v/>
      </c>
      <c r="H33" s="160" t="str">
        <f>IF('360VOLUMES'!AD18=0,"",'360VOLUMES'!AD18)</f>
        <v/>
      </c>
      <c r="I33" s="160" t="str">
        <f>IF('360VOLUMES'!AE18=0,"",'360VOLUMES'!AE18)</f>
        <v/>
      </c>
      <c r="J33" s="160" t="str">
        <f>IF('360VOLUMES'!AF18=0,"",'360VOLUMES'!AF18)</f>
        <v/>
      </c>
      <c r="K33" s="160" t="str">
        <f>IF('360VOLUMES'!AG18=0,"",'360VOLUMES'!AG18)</f>
        <v/>
      </c>
      <c r="L33" s="160" t="str">
        <f>IF('360VOLUMES'!AH18=0,"",'360VOLUMES'!AH18)</f>
        <v/>
      </c>
      <c r="M33" s="160"/>
      <c r="N33" s="160"/>
      <c r="O33" s="161">
        <f t="shared" si="1"/>
        <v>0</v>
      </c>
      <c r="P33" s="159">
        <f>'360VOLUMES'!U18*SUM('PRODUCTION LIST VOLUMES'!C33:L33)</f>
        <v>0</v>
      </c>
    </row>
    <row r="34" spans="1:16" ht="23" customHeight="1">
      <c r="A34" s="159"/>
      <c r="B34" s="160">
        <f>'360VOLUMES'!E19</f>
        <v>116</v>
      </c>
      <c r="C34" s="160" t="str">
        <f>IF('360VOLUMES'!Y19=0,"",'360VOLUMES'!Y19)</f>
        <v/>
      </c>
      <c r="D34" s="160" t="str">
        <f>IF('360VOLUMES'!Z19=0,"",'360VOLUMES'!Z19)</f>
        <v/>
      </c>
      <c r="E34" s="160" t="str">
        <f>IF('360VOLUMES'!AA19=0,"",'360VOLUMES'!AA19)</f>
        <v/>
      </c>
      <c r="F34" s="160" t="str">
        <f>IF('360VOLUMES'!AB19=0,"",'360VOLUMES'!AB19)</f>
        <v/>
      </c>
      <c r="G34" s="160" t="str">
        <f>IF('360VOLUMES'!AC19=0,"",'360VOLUMES'!AC19)</f>
        <v/>
      </c>
      <c r="H34" s="160" t="str">
        <f>IF('360VOLUMES'!AD19=0,"",'360VOLUMES'!AD19)</f>
        <v/>
      </c>
      <c r="I34" s="160" t="str">
        <f>IF('360VOLUMES'!AE19=0,"",'360VOLUMES'!AE19)</f>
        <v/>
      </c>
      <c r="J34" s="160" t="str">
        <f>IF('360VOLUMES'!AF19=0,"",'360VOLUMES'!AF19)</f>
        <v/>
      </c>
      <c r="K34" s="160" t="str">
        <f>IF('360VOLUMES'!AG19=0,"",'360VOLUMES'!AG19)</f>
        <v/>
      </c>
      <c r="L34" s="160" t="str">
        <f>IF('360VOLUMES'!AH19=0,"",'360VOLUMES'!AH19)</f>
        <v/>
      </c>
      <c r="M34" s="160"/>
      <c r="N34" s="160"/>
      <c r="O34" s="161">
        <f t="shared" si="1"/>
        <v>0</v>
      </c>
      <c r="P34" s="159">
        <f>'360VOLUMES'!U19*SUM('PRODUCTION LIST VOLUMES'!C34:L34)</f>
        <v>0</v>
      </c>
    </row>
    <row r="35" spans="1:16" ht="23" customHeight="1">
      <c r="A35" s="159"/>
      <c r="B35" s="160">
        <f>'360VOLUMES'!E20</f>
        <v>117</v>
      </c>
      <c r="C35" s="160" t="str">
        <f>IF('360VOLUMES'!Y20=0,"",'360VOLUMES'!Y20)</f>
        <v/>
      </c>
      <c r="D35" s="160" t="str">
        <f>IF('360VOLUMES'!Z20=0,"",'360VOLUMES'!Z20)</f>
        <v/>
      </c>
      <c r="E35" s="160" t="str">
        <f>IF('360VOLUMES'!AA20=0,"",'360VOLUMES'!AA20)</f>
        <v/>
      </c>
      <c r="F35" s="160" t="str">
        <f>IF('360VOLUMES'!AB20=0,"",'360VOLUMES'!AB20)</f>
        <v/>
      </c>
      <c r="G35" s="160" t="str">
        <f>IF('360VOLUMES'!AC20=0,"",'360VOLUMES'!AC20)</f>
        <v/>
      </c>
      <c r="H35" s="160" t="str">
        <f>IF('360VOLUMES'!AD20=0,"",'360VOLUMES'!AD20)</f>
        <v/>
      </c>
      <c r="I35" s="160" t="str">
        <f>IF('360VOLUMES'!AE20=0,"",'360VOLUMES'!AE20)</f>
        <v/>
      </c>
      <c r="J35" s="160" t="str">
        <f>IF('360VOLUMES'!AF20=0,"",'360VOLUMES'!AF20)</f>
        <v/>
      </c>
      <c r="K35" s="160" t="str">
        <f>IF('360VOLUMES'!AG20=0,"",'360VOLUMES'!AG20)</f>
        <v/>
      </c>
      <c r="L35" s="160" t="str">
        <f>IF('360VOLUMES'!AH20=0,"",'360VOLUMES'!AH20)</f>
        <v/>
      </c>
      <c r="M35" s="160"/>
      <c r="N35" s="160"/>
      <c r="O35" s="161">
        <f t="shared" si="1"/>
        <v>0</v>
      </c>
      <c r="P35" s="159">
        <f>'360VOLUMES'!U20*SUM('PRODUCTION LIST VOLUMES'!C35:L35)</f>
        <v>0</v>
      </c>
    </row>
    <row r="36" spans="1:16" ht="23" customHeight="1">
      <c r="A36" s="159"/>
      <c r="B36" s="160">
        <f>'360VOLUMES'!E21</f>
        <v>118</v>
      </c>
      <c r="C36" s="160" t="str">
        <f>IF('360VOLUMES'!Y21=0,"",'360VOLUMES'!Y21)</f>
        <v/>
      </c>
      <c r="D36" s="160" t="str">
        <f>IF('360VOLUMES'!Z21=0,"",'360VOLUMES'!Z21)</f>
        <v/>
      </c>
      <c r="E36" s="160" t="str">
        <f>IF('360VOLUMES'!AA21=0,"",'360VOLUMES'!AA21)</f>
        <v/>
      </c>
      <c r="F36" s="160" t="str">
        <f>IF('360VOLUMES'!AB21=0,"",'360VOLUMES'!AB21)</f>
        <v/>
      </c>
      <c r="G36" s="160" t="str">
        <f>IF('360VOLUMES'!AC21=0,"",'360VOLUMES'!AC21)</f>
        <v/>
      </c>
      <c r="H36" s="160" t="str">
        <f>IF('360VOLUMES'!AD21=0,"",'360VOLUMES'!AD21)</f>
        <v/>
      </c>
      <c r="I36" s="160" t="str">
        <f>IF('360VOLUMES'!AE21=0,"",'360VOLUMES'!AE21)</f>
        <v/>
      </c>
      <c r="J36" s="160" t="str">
        <f>IF('360VOLUMES'!AF21=0,"",'360VOLUMES'!AF21)</f>
        <v/>
      </c>
      <c r="K36" s="160" t="str">
        <f>IF('360VOLUMES'!AG21=0,"",'360VOLUMES'!AG21)</f>
        <v/>
      </c>
      <c r="L36" s="160" t="str">
        <f>IF('360VOLUMES'!AH21=0,"",'360VOLUMES'!AH21)</f>
        <v/>
      </c>
      <c r="M36" s="160"/>
      <c r="N36" s="160"/>
      <c r="O36" s="161">
        <f t="shared" si="1"/>
        <v>0</v>
      </c>
      <c r="P36" s="159">
        <f>'360VOLUMES'!U21*SUM('PRODUCTION LIST VOLUMES'!C36:L36)</f>
        <v>0</v>
      </c>
    </row>
    <row r="37" spans="1:16" ht="23" customHeight="1">
      <c r="A37" s="159"/>
      <c r="B37" s="160">
        <f>'360VOLUMES'!E22</f>
        <v>119</v>
      </c>
      <c r="C37" s="160" t="str">
        <f>IF('360VOLUMES'!Y22=0,"",'360VOLUMES'!Y22)</f>
        <v/>
      </c>
      <c r="D37" s="160" t="str">
        <f>IF('360VOLUMES'!Z22=0,"",'360VOLUMES'!Z22)</f>
        <v/>
      </c>
      <c r="E37" s="160" t="str">
        <f>IF('360VOLUMES'!AA22=0,"",'360VOLUMES'!AA22)</f>
        <v/>
      </c>
      <c r="F37" s="160" t="str">
        <f>IF('360VOLUMES'!AB22=0,"",'360VOLUMES'!AB22)</f>
        <v/>
      </c>
      <c r="G37" s="160" t="str">
        <f>IF('360VOLUMES'!AC22=0,"",'360VOLUMES'!AC22)</f>
        <v/>
      </c>
      <c r="H37" s="160" t="str">
        <f>IF('360VOLUMES'!AD22=0,"",'360VOLUMES'!AD22)</f>
        <v/>
      </c>
      <c r="I37" s="160" t="str">
        <f>IF('360VOLUMES'!AE22=0,"",'360VOLUMES'!AE22)</f>
        <v/>
      </c>
      <c r="J37" s="160" t="str">
        <f>IF('360VOLUMES'!AF22=0,"",'360VOLUMES'!AF22)</f>
        <v/>
      </c>
      <c r="K37" s="160" t="str">
        <f>IF('360VOLUMES'!AG22=0,"",'360VOLUMES'!AG22)</f>
        <v/>
      </c>
      <c r="L37" s="160" t="str">
        <f>IF('360VOLUMES'!AH22=0,"",'360VOLUMES'!AH22)</f>
        <v/>
      </c>
      <c r="M37" s="160"/>
      <c r="N37" s="160"/>
      <c r="O37" s="161">
        <f t="shared" si="1"/>
        <v>0</v>
      </c>
      <c r="P37" s="159">
        <f>'360VOLUMES'!U22*SUM('PRODUCTION LIST VOLUMES'!C37:L37)</f>
        <v>0</v>
      </c>
    </row>
    <row r="38" spans="1:16" ht="23" customHeight="1">
      <c r="A38" s="159"/>
      <c r="B38" s="160">
        <f>'360VOLUMES'!E23</f>
        <v>120</v>
      </c>
      <c r="C38" s="160" t="str">
        <f>IF('360VOLUMES'!Y23=0,"",'360VOLUMES'!Y23)</f>
        <v/>
      </c>
      <c r="D38" s="160" t="str">
        <f>IF('360VOLUMES'!Z23=0,"",'360VOLUMES'!Z23)</f>
        <v/>
      </c>
      <c r="E38" s="160" t="str">
        <f>IF('360VOLUMES'!AA23=0,"",'360VOLUMES'!AA23)</f>
        <v/>
      </c>
      <c r="F38" s="160" t="str">
        <f>IF('360VOLUMES'!AB23=0,"",'360VOLUMES'!AB23)</f>
        <v/>
      </c>
      <c r="G38" s="160" t="str">
        <f>IF('360VOLUMES'!AC23=0,"",'360VOLUMES'!AC23)</f>
        <v/>
      </c>
      <c r="H38" s="160" t="str">
        <f>IF('360VOLUMES'!AD23=0,"",'360VOLUMES'!AD23)</f>
        <v/>
      </c>
      <c r="I38" s="160" t="str">
        <f>IF('360VOLUMES'!AE23=0,"",'360VOLUMES'!AE23)</f>
        <v/>
      </c>
      <c r="J38" s="160" t="str">
        <f>IF('360VOLUMES'!AF23=0,"",'360VOLUMES'!AF23)</f>
        <v/>
      </c>
      <c r="K38" s="160" t="str">
        <f>IF('360VOLUMES'!AG23=0,"",'360VOLUMES'!AG23)</f>
        <v/>
      </c>
      <c r="L38" s="160" t="str">
        <f>IF('360VOLUMES'!AH23=0,"",'360VOLUMES'!AH23)</f>
        <v/>
      </c>
      <c r="M38" s="160"/>
      <c r="N38" s="160"/>
      <c r="O38" s="161">
        <f t="shared" si="1"/>
        <v>0</v>
      </c>
      <c r="P38" s="159">
        <f>'360VOLUMES'!U23*SUM('PRODUCTION LIST VOLUMES'!C38:L38)</f>
        <v>0</v>
      </c>
    </row>
    <row r="39" spans="1:16" ht="23" customHeight="1">
      <c r="A39" s="159"/>
      <c r="B39" s="160">
        <f>'360VOLUMES'!E24</f>
        <v>121</v>
      </c>
      <c r="C39" s="160" t="str">
        <f>IF('360VOLUMES'!Y24=0,"",'360VOLUMES'!Y24)</f>
        <v/>
      </c>
      <c r="D39" s="160" t="str">
        <f>IF('360VOLUMES'!Z24=0,"",'360VOLUMES'!Z24)</f>
        <v/>
      </c>
      <c r="E39" s="160" t="str">
        <f>IF('360VOLUMES'!AA24=0,"",'360VOLUMES'!AA24)</f>
        <v/>
      </c>
      <c r="F39" s="160" t="str">
        <f>IF('360VOLUMES'!AB24=0,"",'360VOLUMES'!AB24)</f>
        <v/>
      </c>
      <c r="G39" s="160" t="str">
        <f>IF('360VOLUMES'!AC24=0,"",'360VOLUMES'!AC24)</f>
        <v/>
      </c>
      <c r="H39" s="160" t="str">
        <f>IF('360VOLUMES'!AD24=0,"",'360VOLUMES'!AD24)</f>
        <v/>
      </c>
      <c r="I39" s="160" t="str">
        <f>IF('360VOLUMES'!AE24=0,"",'360VOLUMES'!AE24)</f>
        <v/>
      </c>
      <c r="J39" s="160" t="str">
        <f>IF('360VOLUMES'!AF24=0,"",'360VOLUMES'!AF24)</f>
        <v/>
      </c>
      <c r="K39" s="160" t="str">
        <f>IF('360VOLUMES'!AG24=0,"",'360VOLUMES'!AG24)</f>
        <v/>
      </c>
      <c r="L39" s="160" t="str">
        <f>IF('360VOLUMES'!AH24=0,"",'360VOLUMES'!AH24)</f>
        <v/>
      </c>
      <c r="M39" s="160"/>
      <c r="N39" s="160"/>
      <c r="O39" s="161">
        <f t="shared" si="1"/>
        <v>0</v>
      </c>
      <c r="P39" s="159">
        <f>'360VOLUMES'!U24*SUM('PRODUCTION LIST VOLUMES'!C39:L39)</f>
        <v>0</v>
      </c>
    </row>
    <row r="40" spans="1:16" ht="23" customHeight="1">
      <c r="A40" s="159"/>
      <c r="B40" s="160">
        <f>'360VOLUMES'!E25</f>
        <v>122</v>
      </c>
      <c r="C40" s="160" t="str">
        <f>IF('360VOLUMES'!Y25=0,"",'360VOLUMES'!Y25)</f>
        <v/>
      </c>
      <c r="D40" s="160" t="str">
        <f>IF('360VOLUMES'!Z25=0,"",'360VOLUMES'!Z25)</f>
        <v/>
      </c>
      <c r="E40" s="160" t="str">
        <f>IF('360VOLUMES'!AA25=0,"",'360VOLUMES'!AA25)</f>
        <v/>
      </c>
      <c r="F40" s="160" t="str">
        <f>IF('360VOLUMES'!AB25=0,"",'360VOLUMES'!AB25)</f>
        <v/>
      </c>
      <c r="G40" s="160" t="str">
        <f>IF('360VOLUMES'!AC25=0,"",'360VOLUMES'!AC25)</f>
        <v/>
      </c>
      <c r="H40" s="160" t="str">
        <f>IF('360VOLUMES'!AD25=0,"",'360VOLUMES'!AD25)</f>
        <v/>
      </c>
      <c r="I40" s="160" t="str">
        <f>IF('360VOLUMES'!AE25=0,"",'360VOLUMES'!AE25)</f>
        <v/>
      </c>
      <c r="J40" s="160" t="str">
        <f>IF('360VOLUMES'!AF25=0,"",'360VOLUMES'!AF25)</f>
        <v/>
      </c>
      <c r="K40" s="160" t="str">
        <f>IF('360VOLUMES'!AG25=0,"",'360VOLUMES'!AG25)</f>
        <v/>
      </c>
      <c r="L40" s="160" t="str">
        <f>IF('360VOLUMES'!AH25=0,"",'360VOLUMES'!AH25)</f>
        <v/>
      </c>
      <c r="M40" s="160"/>
      <c r="N40" s="160"/>
      <c r="O40" s="161">
        <f t="shared" si="1"/>
        <v>0</v>
      </c>
      <c r="P40" s="159">
        <f>'360VOLUMES'!U25*SUM('PRODUCTION LIST VOLUMES'!C40:L40)</f>
        <v>0</v>
      </c>
    </row>
    <row r="41" spans="1:16" ht="23" customHeight="1">
      <c r="A41" s="159"/>
      <c r="B41" s="160">
        <f>'360VOLUMES'!E26</f>
        <v>123</v>
      </c>
      <c r="C41" s="160" t="str">
        <f>IF('360VOLUMES'!Y26=0,"",'360VOLUMES'!Y26)</f>
        <v/>
      </c>
      <c r="D41" s="160" t="str">
        <f>IF('360VOLUMES'!Z26=0,"",'360VOLUMES'!Z26)</f>
        <v/>
      </c>
      <c r="E41" s="160" t="str">
        <f>IF('360VOLUMES'!AA26=0,"",'360VOLUMES'!AA26)</f>
        <v/>
      </c>
      <c r="F41" s="160" t="str">
        <f>IF('360VOLUMES'!AB26=0,"",'360VOLUMES'!AB26)</f>
        <v/>
      </c>
      <c r="G41" s="160" t="str">
        <f>IF('360VOLUMES'!AC26=0,"",'360VOLUMES'!AC26)</f>
        <v/>
      </c>
      <c r="H41" s="160" t="str">
        <f>IF('360VOLUMES'!AD26=0,"",'360VOLUMES'!AD26)</f>
        <v/>
      </c>
      <c r="I41" s="160" t="str">
        <f>IF('360VOLUMES'!AE26=0,"",'360VOLUMES'!AE26)</f>
        <v/>
      </c>
      <c r="J41" s="160" t="str">
        <f>IF('360VOLUMES'!AF26=0,"",'360VOLUMES'!AF26)</f>
        <v/>
      </c>
      <c r="K41" s="160" t="str">
        <f>IF('360VOLUMES'!AG26=0,"",'360VOLUMES'!AG26)</f>
        <v/>
      </c>
      <c r="L41" s="160" t="str">
        <f>IF('360VOLUMES'!AH26=0,"",'360VOLUMES'!AH26)</f>
        <v/>
      </c>
      <c r="M41" s="160"/>
      <c r="N41" s="160"/>
      <c r="O41" s="161">
        <f t="shared" si="1"/>
        <v>0</v>
      </c>
      <c r="P41" s="159">
        <f>'360VOLUMES'!U26*SUM('PRODUCTION LIST VOLUMES'!C41:L41)</f>
        <v>0</v>
      </c>
    </row>
    <row r="42" spans="1:16" ht="23" customHeight="1">
      <c r="A42" s="159"/>
      <c r="B42" s="160">
        <f>'360VOLUMES'!E27</f>
        <v>77</v>
      </c>
      <c r="C42" s="160" t="str">
        <f>IF('360VOLUMES'!Y27=0,"",'360VOLUMES'!Y27)</f>
        <v/>
      </c>
      <c r="D42" s="160" t="str">
        <f>IF('360VOLUMES'!Z27=0,"",'360VOLUMES'!Z27)</f>
        <v/>
      </c>
      <c r="E42" s="160" t="str">
        <f>IF('360VOLUMES'!AA27=0,"",'360VOLUMES'!AA27)</f>
        <v/>
      </c>
      <c r="F42" s="160" t="str">
        <f>IF('360VOLUMES'!AB27=0,"",'360VOLUMES'!AB27)</f>
        <v/>
      </c>
      <c r="G42" s="160" t="str">
        <f>IF('360VOLUMES'!AC27=0,"",'360VOLUMES'!AC27)</f>
        <v/>
      </c>
      <c r="H42" s="160" t="str">
        <f>IF('360VOLUMES'!AD27=0,"",'360VOLUMES'!AD27)</f>
        <v/>
      </c>
      <c r="I42" s="160" t="str">
        <f>IF('360VOLUMES'!AE27=0,"",'360VOLUMES'!AE27)</f>
        <v/>
      </c>
      <c r="J42" s="160" t="str">
        <f>IF('360VOLUMES'!AF27=0,"",'360VOLUMES'!AF27)</f>
        <v/>
      </c>
      <c r="K42" s="160" t="str">
        <f>IF('360VOLUMES'!AG27=0,"",'360VOLUMES'!AG27)</f>
        <v/>
      </c>
      <c r="L42" s="160" t="str">
        <f>IF('360VOLUMES'!AH27=0,"",'360VOLUMES'!AH27)</f>
        <v/>
      </c>
      <c r="M42" s="160"/>
      <c r="N42" s="160"/>
      <c r="O42" s="161">
        <f t="shared" si="1"/>
        <v>0</v>
      </c>
      <c r="P42" s="159">
        <f>'360VOLUMES'!U27*SUM('PRODUCTION LIST VOLUMES'!C42:L42)</f>
        <v>0</v>
      </c>
    </row>
    <row r="43" spans="1:16" ht="23" customHeight="1">
      <c r="A43" s="159"/>
      <c r="B43" s="160">
        <f>'360VOLUMES'!E28</f>
        <v>4</v>
      </c>
      <c r="C43" s="160" t="str">
        <f>IF('360VOLUMES'!Y28=0,"",'360VOLUMES'!Y28)</f>
        <v/>
      </c>
      <c r="D43" s="160" t="str">
        <f>IF('360VOLUMES'!Z28=0,"",'360VOLUMES'!Z28)</f>
        <v/>
      </c>
      <c r="E43" s="160" t="str">
        <f>IF('360VOLUMES'!AA28=0,"",'360VOLUMES'!AA28)</f>
        <v/>
      </c>
      <c r="F43" s="160" t="str">
        <f>IF('360VOLUMES'!AB28=0,"",'360VOLUMES'!AB28)</f>
        <v/>
      </c>
      <c r="G43" s="160" t="str">
        <f>IF('360VOLUMES'!AC28=0,"",'360VOLUMES'!AC28)</f>
        <v/>
      </c>
      <c r="H43" s="160" t="str">
        <f>IF('360VOLUMES'!AD28=0,"",'360VOLUMES'!AD28)</f>
        <v/>
      </c>
      <c r="I43" s="160" t="str">
        <f>IF('360VOLUMES'!AE28=0,"",'360VOLUMES'!AE28)</f>
        <v/>
      </c>
      <c r="J43" s="160" t="str">
        <f>IF('360VOLUMES'!AF28=0,"",'360VOLUMES'!AF28)</f>
        <v/>
      </c>
      <c r="K43" s="160" t="str">
        <f>IF('360VOLUMES'!AG28=0,"",'360VOLUMES'!AG28)</f>
        <v/>
      </c>
      <c r="L43" s="160" t="str">
        <f>IF('360VOLUMES'!AH28=0,"",'360VOLUMES'!AH28)</f>
        <v/>
      </c>
      <c r="M43" s="160"/>
      <c r="N43" s="160"/>
      <c r="O43" s="161">
        <f t="shared" si="1"/>
        <v>0</v>
      </c>
      <c r="P43" s="159">
        <f>'360VOLUMES'!U28*SUM('PRODUCTION LIST VOLUMES'!C43:L43)</f>
        <v>0</v>
      </c>
    </row>
    <row r="44" spans="1:16" ht="23" customHeight="1">
      <c r="A44" s="159"/>
      <c r="B44" s="160">
        <f>'360VOLUMES'!E29</f>
        <v>7</v>
      </c>
      <c r="C44" s="160" t="str">
        <f>IF('360VOLUMES'!Y29=0,"",'360VOLUMES'!Y29)</f>
        <v/>
      </c>
      <c r="D44" s="160" t="str">
        <f>IF('360VOLUMES'!Z29=0,"",'360VOLUMES'!Z29)</f>
        <v/>
      </c>
      <c r="E44" s="160" t="str">
        <f>IF('360VOLUMES'!AA29=0,"",'360VOLUMES'!AA29)</f>
        <v/>
      </c>
      <c r="F44" s="160" t="str">
        <f>IF('360VOLUMES'!AB29=0,"",'360VOLUMES'!AB29)</f>
        <v/>
      </c>
      <c r="G44" s="160" t="str">
        <f>IF('360VOLUMES'!AC29=0,"",'360VOLUMES'!AC29)</f>
        <v/>
      </c>
      <c r="H44" s="160" t="str">
        <f>IF('360VOLUMES'!AD29=0,"",'360VOLUMES'!AD29)</f>
        <v/>
      </c>
      <c r="I44" s="160" t="str">
        <f>IF('360VOLUMES'!AE29=0,"",'360VOLUMES'!AE29)</f>
        <v/>
      </c>
      <c r="J44" s="160" t="str">
        <f>IF('360VOLUMES'!AF29=0,"",'360VOLUMES'!AF29)</f>
        <v/>
      </c>
      <c r="K44" s="160" t="str">
        <f>IF('360VOLUMES'!AG29=0,"",'360VOLUMES'!AG29)</f>
        <v/>
      </c>
      <c r="L44" s="160" t="str">
        <f>IF('360VOLUMES'!AH29=0,"",'360VOLUMES'!AH29)</f>
        <v/>
      </c>
      <c r="M44" s="160"/>
      <c r="N44" s="160"/>
      <c r="O44" s="161">
        <f t="shared" si="1"/>
        <v>0</v>
      </c>
      <c r="P44" s="159">
        <f>'360VOLUMES'!U29*SUM('PRODUCTION LIST VOLUMES'!C44:L44)</f>
        <v>0</v>
      </c>
    </row>
    <row r="45" spans="1:16" ht="23" customHeight="1">
      <c r="A45" s="159"/>
      <c r="B45" s="160">
        <f>'360VOLUMES'!E30</f>
        <v>33</v>
      </c>
      <c r="C45" s="160" t="str">
        <f>IF('360VOLUMES'!Y30=0,"",'360VOLUMES'!Y30)</f>
        <v/>
      </c>
      <c r="D45" s="160" t="str">
        <f>IF('360VOLUMES'!Z30=0,"",'360VOLUMES'!Z30)</f>
        <v/>
      </c>
      <c r="E45" s="160" t="str">
        <f>IF('360VOLUMES'!AA30=0,"",'360VOLUMES'!AA30)</f>
        <v/>
      </c>
      <c r="F45" s="160" t="str">
        <f>IF('360VOLUMES'!AB30=0,"",'360VOLUMES'!AB30)</f>
        <v/>
      </c>
      <c r="G45" s="160" t="str">
        <f>IF('360VOLUMES'!AC30=0,"",'360VOLUMES'!AC30)</f>
        <v/>
      </c>
      <c r="H45" s="160" t="str">
        <f>IF('360VOLUMES'!AD30=0,"",'360VOLUMES'!AD30)</f>
        <v/>
      </c>
      <c r="I45" s="160" t="str">
        <f>IF('360VOLUMES'!AE30=0,"",'360VOLUMES'!AE30)</f>
        <v/>
      </c>
      <c r="J45" s="160" t="str">
        <f>IF('360VOLUMES'!AF30=0,"",'360VOLUMES'!AF30)</f>
        <v/>
      </c>
      <c r="K45" s="160" t="str">
        <f>IF('360VOLUMES'!AG30=0,"",'360VOLUMES'!AG30)</f>
        <v/>
      </c>
      <c r="L45" s="160" t="str">
        <f>IF('360VOLUMES'!AH30=0,"",'360VOLUMES'!AH30)</f>
        <v/>
      </c>
      <c r="M45" s="160"/>
      <c r="N45" s="160"/>
      <c r="O45" s="161">
        <f t="shared" si="1"/>
        <v>0</v>
      </c>
      <c r="P45" s="159">
        <f>'360VOLUMES'!U30*SUM('PRODUCTION LIST VOLUMES'!C45:L45)</f>
        <v>0</v>
      </c>
    </row>
    <row r="46" spans="1:16" ht="23" customHeight="1">
      <c r="A46" s="159"/>
      <c r="B46" s="160">
        <f>'360VOLUMES'!E31</f>
        <v>34</v>
      </c>
      <c r="C46" s="160" t="str">
        <f>IF('360VOLUMES'!Y31=0,"",'360VOLUMES'!Y31)</f>
        <v/>
      </c>
      <c r="D46" s="160" t="str">
        <f>IF('360VOLUMES'!Z31=0,"",'360VOLUMES'!Z31)</f>
        <v/>
      </c>
      <c r="E46" s="160" t="str">
        <f>IF('360VOLUMES'!AA31=0,"",'360VOLUMES'!AA31)</f>
        <v/>
      </c>
      <c r="F46" s="160" t="str">
        <f>IF('360VOLUMES'!AB31=0,"",'360VOLUMES'!AB31)</f>
        <v/>
      </c>
      <c r="G46" s="160" t="str">
        <f>IF('360VOLUMES'!AC31=0,"",'360VOLUMES'!AC31)</f>
        <v/>
      </c>
      <c r="H46" s="160" t="str">
        <f>IF('360VOLUMES'!AD31=0,"",'360VOLUMES'!AD31)</f>
        <v/>
      </c>
      <c r="I46" s="160" t="str">
        <f>IF('360VOLUMES'!AE31=0,"",'360VOLUMES'!AE31)</f>
        <v/>
      </c>
      <c r="J46" s="160" t="str">
        <f>IF('360VOLUMES'!AF31=0,"",'360VOLUMES'!AF31)</f>
        <v/>
      </c>
      <c r="K46" s="160" t="str">
        <f>IF('360VOLUMES'!AG31=0,"",'360VOLUMES'!AG31)</f>
        <v/>
      </c>
      <c r="L46" s="160" t="str">
        <f>IF('360VOLUMES'!AH31=0,"",'360VOLUMES'!AH31)</f>
        <v/>
      </c>
      <c r="M46" s="160"/>
      <c r="N46" s="160"/>
      <c r="O46" s="161">
        <f t="shared" si="1"/>
        <v>0</v>
      </c>
      <c r="P46" s="159">
        <f>'360VOLUMES'!U31*SUM('PRODUCTION LIST VOLUMES'!C46:L46)</f>
        <v>0</v>
      </c>
    </row>
    <row r="47" spans="1:16" ht="23" customHeight="1">
      <c r="A47" s="159"/>
      <c r="B47" s="160">
        <f>'360VOLUMES'!E32</f>
        <v>35</v>
      </c>
      <c r="C47" s="160" t="str">
        <f>IF('360VOLUMES'!Y32=0,"",'360VOLUMES'!Y32)</f>
        <v/>
      </c>
      <c r="D47" s="160" t="str">
        <f>IF('360VOLUMES'!Z32=0,"",'360VOLUMES'!Z32)</f>
        <v/>
      </c>
      <c r="E47" s="160" t="str">
        <f>IF('360VOLUMES'!AA32=0,"",'360VOLUMES'!AA32)</f>
        <v/>
      </c>
      <c r="F47" s="160" t="str">
        <f>IF('360VOLUMES'!AB32=0,"",'360VOLUMES'!AB32)</f>
        <v/>
      </c>
      <c r="G47" s="160" t="str">
        <f>IF('360VOLUMES'!AC32=0,"",'360VOLUMES'!AC32)</f>
        <v/>
      </c>
      <c r="H47" s="160" t="str">
        <f>IF('360VOLUMES'!AD32=0,"",'360VOLUMES'!AD32)</f>
        <v/>
      </c>
      <c r="I47" s="160" t="str">
        <f>IF('360VOLUMES'!AE32=0,"",'360VOLUMES'!AE32)</f>
        <v/>
      </c>
      <c r="J47" s="160" t="str">
        <f>IF('360VOLUMES'!AF32=0,"",'360VOLUMES'!AF32)</f>
        <v/>
      </c>
      <c r="K47" s="160" t="str">
        <f>IF('360VOLUMES'!AG32=0,"",'360VOLUMES'!AG32)</f>
        <v/>
      </c>
      <c r="L47" s="160" t="str">
        <f>IF('360VOLUMES'!AH32=0,"",'360VOLUMES'!AH32)</f>
        <v/>
      </c>
      <c r="M47" s="160"/>
      <c r="N47" s="160"/>
      <c r="O47" s="161">
        <f t="shared" si="1"/>
        <v>0</v>
      </c>
      <c r="P47" s="159">
        <f>'360VOLUMES'!U32*SUM('PRODUCTION LIST VOLUMES'!C47:L47)</f>
        <v>0</v>
      </c>
    </row>
    <row r="48" spans="1:16" ht="23" customHeight="1">
      <c r="A48" s="159"/>
      <c r="B48" s="160">
        <f>'360VOLUMES'!E33</f>
        <v>36</v>
      </c>
      <c r="C48" s="160" t="str">
        <f>IF('360VOLUMES'!Y33=0,"",'360VOLUMES'!Y33)</f>
        <v/>
      </c>
      <c r="D48" s="160" t="str">
        <f>IF('360VOLUMES'!Z33=0,"",'360VOLUMES'!Z33)</f>
        <v/>
      </c>
      <c r="E48" s="160" t="str">
        <f>IF('360VOLUMES'!AA33=0,"",'360VOLUMES'!AA33)</f>
        <v/>
      </c>
      <c r="F48" s="160" t="str">
        <f>IF('360VOLUMES'!AB33=0,"",'360VOLUMES'!AB33)</f>
        <v/>
      </c>
      <c r="G48" s="160" t="str">
        <f>IF('360VOLUMES'!AC33=0,"",'360VOLUMES'!AC33)</f>
        <v/>
      </c>
      <c r="H48" s="160" t="str">
        <f>IF('360VOLUMES'!AD33=0,"",'360VOLUMES'!AD33)</f>
        <v/>
      </c>
      <c r="I48" s="160" t="str">
        <f>IF('360VOLUMES'!AE33=0,"",'360VOLUMES'!AE33)</f>
        <v/>
      </c>
      <c r="J48" s="160" t="str">
        <f>IF('360VOLUMES'!AF33=0,"",'360VOLUMES'!AF33)</f>
        <v/>
      </c>
      <c r="K48" s="160" t="str">
        <f>IF('360VOLUMES'!AG33=0,"",'360VOLUMES'!AG33)</f>
        <v/>
      </c>
      <c r="L48" s="160" t="str">
        <f>IF('360VOLUMES'!AH33=0,"",'360VOLUMES'!AH33)</f>
        <v/>
      </c>
      <c r="M48" s="160"/>
      <c r="N48" s="160"/>
      <c r="O48" s="161">
        <f t="shared" si="1"/>
        <v>0</v>
      </c>
      <c r="P48" s="159">
        <f>'360VOLUMES'!U33*SUM('PRODUCTION LIST VOLUMES'!C48:L48)</f>
        <v>0</v>
      </c>
    </row>
    <row r="49" spans="1:16" ht="23" customHeight="1">
      <c r="A49" s="159"/>
      <c r="B49" s="160">
        <f>'360VOLUMES'!E34</f>
        <v>37</v>
      </c>
      <c r="C49" s="160" t="str">
        <f>IF('360VOLUMES'!Y34=0,"",'360VOLUMES'!Y34)</f>
        <v/>
      </c>
      <c r="D49" s="160" t="str">
        <f>IF('360VOLUMES'!Z34=0,"",'360VOLUMES'!Z34)</f>
        <v/>
      </c>
      <c r="E49" s="160" t="str">
        <f>IF('360VOLUMES'!AA34=0,"",'360VOLUMES'!AA34)</f>
        <v/>
      </c>
      <c r="F49" s="160" t="str">
        <f>IF('360VOLUMES'!AB34=0,"",'360VOLUMES'!AB34)</f>
        <v/>
      </c>
      <c r="G49" s="160" t="str">
        <f>IF('360VOLUMES'!AC34=0,"",'360VOLUMES'!AC34)</f>
        <v/>
      </c>
      <c r="H49" s="160" t="str">
        <f>IF('360VOLUMES'!AD34=0,"",'360VOLUMES'!AD34)</f>
        <v/>
      </c>
      <c r="I49" s="160" t="str">
        <f>IF('360VOLUMES'!AE34=0,"",'360VOLUMES'!AE34)</f>
        <v/>
      </c>
      <c r="J49" s="160" t="str">
        <f>IF('360VOLUMES'!AF34=0,"",'360VOLUMES'!AF34)</f>
        <v/>
      </c>
      <c r="K49" s="160" t="str">
        <f>IF('360VOLUMES'!AG34=0,"",'360VOLUMES'!AG34)</f>
        <v/>
      </c>
      <c r="L49" s="160" t="str">
        <f>IF('360VOLUMES'!AH34=0,"",'360VOLUMES'!AH34)</f>
        <v/>
      </c>
      <c r="M49" s="160"/>
      <c r="N49" s="160"/>
      <c r="O49" s="161">
        <f t="shared" si="1"/>
        <v>0</v>
      </c>
      <c r="P49" s="159">
        <f>'360VOLUMES'!U34*SUM('PRODUCTION LIST VOLUMES'!C49:L49)</f>
        <v>0</v>
      </c>
    </row>
    <row r="50" spans="1:16" ht="23" customHeight="1">
      <c r="A50" s="159"/>
      <c r="B50" s="160">
        <f>'360VOLUMES'!E35</f>
        <v>38</v>
      </c>
      <c r="C50" s="160" t="str">
        <f>IF('360VOLUMES'!Y35=0,"",'360VOLUMES'!Y35)</f>
        <v/>
      </c>
      <c r="D50" s="160" t="str">
        <f>IF('360VOLUMES'!Z35=0,"",'360VOLUMES'!Z35)</f>
        <v/>
      </c>
      <c r="E50" s="160" t="str">
        <f>IF('360VOLUMES'!AA35=0,"",'360VOLUMES'!AA35)</f>
        <v/>
      </c>
      <c r="F50" s="160" t="str">
        <f>IF('360VOLUMES'!AB35=0,"",'360VOLUMES'!AB35)</f>
        <v/>
      </c>
      <c r="G50" s="160" t="str">
        <f>IF('360VOLUMES'!AC35=0,"",'360VOLUMES'!AC35)</f>
        <v/>
      </c>
      <c r="H50" s="160" t="str">
        <f>IF('360VOLUMES'!AD35=0,"",'360VOLUMES'!AD35)</f>
        <v/>
      </c>
      <c r="I50" s="160" t="str">
        <f>IF('360VOLUMES'!AE35=0,"",'360VOLUMES'!AE35)</f>
        <v/>
      </c>
      <c r="J50" s="160" t="str">
        <f>IF('360VOLUMES'!AF35=0,"",'360VOLUMES'!AF35)</f>
        <v/>
      </c>
      <c r="K50" s="160" t="str">
        <f>IF('360VOLUMES'!AG35=0,"",'360VOLUMES'!AG35)</f>
        <v/>
      </c>
      <c r="L50" s="160" t="str">
        <f>IF('360VOLUMES'!AH35=0,"",'360VOLUMES'!AH35)</f>
        <v/>
      </c>
      <c r="M50" s="160"/>
      <c r="N50" s="160"/>
      <c r="O50" s="161">
        <f t="shared" si="1"/>
        <v>0</v>
      </c>
      <c r="P50" s="159">
        <f>'360VOLUMES'!U35*SUM('PRODUCTION LIST VOLUMES'!C50:L50)</f>
        <v>0</v>
      </c>
    </row>
    <row r="51" spans="1:16" ht="23" customHeight="1">
      <c r="A51" s="159"/>
      <c r="B51" s="160">
        <f>'360VOLUMES'!E36</f>
        <v>39</v>
      </c>
      <c r="C51" s="160" t="str">
        <f>IF('360VOLUMES'!Y36=0,"",'360VOLUMES'!Y36)</f>
        <v/>
      </c>
      <c r="D51" s="160" t="str">
        <f>IF('360VOLUMES'!Z36=0,"",'360VOLUMES'!Z36)</f>
        <v/>
      </c>
      <c r="E51" s="160" t="str">
        <f>IF('360VOLUMES'!AA36=0,"",'360VOLUMES'!AA36)</f>
        <v/>
      </c>
      <c r="F51" s="160" t="str">
        <f>IF('360VOLUMES'!AB36=0,"",'360VOLUMES'!AB36)</f>
        <v/>
      </c>
      <c r="G51" s="160" t="str">
        <f>IF('360VOLUMES'!AC36=0,"",'360VOLUMES'!AC36)</f>
        <v/>
      </c>
      <c r="H51" s="160" t="str">
        <f>IF('360VOLUMES'!AD36=0,"",'360VOLUMES'!AD36)</f>
        <v/>
      </c>
      <c r="I51" s="160" t="str">
        <f>IF('360VOLUMES'!AE36=0,"",'360VOLUMES'!AE36)</f>
        <v/>
      </c>
      <c r="J51" s="160" t="str">
        <f>IF('360VOLUMES'!AF36=0,"",'360VOLUMES'!AF36)</f>
        <v/>
      </c>
      <c r="K51" s="160" t="str">
        <f>IF('360VOLUMES'!AG36=0,"",'360VOLUMES'!AG36)</f>
        <v/>
      </c>
      <c r="L51" s="160" t="str">
        <f>IF('360VOLUMES'!AH36=0,"",'360VOLUMES'!AH36)</f>
        <v/>
      </c>
      <c r="M51" s="160"/>
      <c r="N51" s="160"/>
      <c r="O51" s="161">
        <f t="shared" si="1"/>
        <v>0</v>
      </c>
      <c r="P51" s="159">
        <f>'360VOLUMES'!U36*SUM('PRODUCTION LIST VOLUMES'!C51:L51)</f>
        <v>0</v>
      </c>
    </row>
    <row r="52" spans="1:16" ht="23" customHeight="1">
      <c r="A52" s="159"/>
      <c r="B52" s="160">
        <f>'360VOLUMES'!E37</f>
        <v>40</v>
      </c>
      <c r="C52" s="160" t="str">
        <f>IF('360VOLUMES'!Y37=0,"",'360VOLUMES'!Y37)</f>
        <v/>
      </c>
      <c r="D52" s="160" t="str">
        <f>IF('360VOLUMES'!Z37=0,"",'360VOLUMES'!Z37)</f>
        <v/>
      </c>
      <c r="E52" s="160" t="str">
        <f>IF('360VOLUMES'!AA37=0,"",'360VOLUMES'!AA37)</f>
        <v/>
      </c>
      <c r="F52" s="160" t="str">
        <f>IF('360VOLUMES'!AB37=0,"",'360VOLUMES'!AB37)</f>
        <v/>
      </c>
      <c r="G52" s="160" t="str">
        <f>IF('360VOLUMES'!AC37=0,"",'360VOLUMES'!AC37)</f>
        <v/>
      </c>
      <c r="H52" s="160" t="str">
        <f>IF('360VOLUMES'!AD37=0,"",'360VOLUMES'!AD37)</f>
        <v/>
      </c>
      <c r="I52" s="160" t="str">
        <f>IF('360VOLUMES'!AE37=0,"",'360VOLUMES'!AE37)</f>
        <v/>
      </c>
      <c r="J52" s="160" t="str">
        <f>IF('360VOLUMES'!AF37=0,"",'360VOLUMES'!AF37)</f>
        <v/>
      </c>
      <c r="K52" s="160" t="str">
        <f>IF('360VOLUMES'!AG37=0,"",'360VOLUMES'!AG37)</f>
        <v/>
      </c>
      <c r="L52" s="160" t="str">
        <f>IF('360VOLUMES'!AH37=0,"",'360VOLUMES'!AH37)</f>
        <v/>
      </c>
      <c r="M52" s="160"/>
      <c r="N52" s="160"/>
      <c r="O52" s="161">
        <f t="shared" si="1"/>
        <v>0</v>
      </c>
      <c r="P52" s="159">
        <f>'360VOLUMES'!U37*SUM('PRODUCTION LIST VOLUMES'!C52:L52)</f>
        <v>0</v>
      </c>
    </row>
    <row r="53" spans="1:16" ht="23" customHeight="1">
      <c r="A53" s="159"/>
      <c r="B53" s="160">
        <f>'360VOLUMES'!E38</f>
        <v>41</v>
      </c>
      <c r="C53" s="160" t="str">
        <f>IF('360VOLUMES'!Y38=0,"",'360VOLUMES'!Y38)</f>
        <v/>
      </c>
      <c r="D53" s="160" t="str">
        <f>IF('360VOLUMES'!Z38=0,"",'360VOLUMES'!Z38)</f>
        <v/>
      </c>
      <c r="E53" s="160" t="str">
        <f>IF('360VOLUMES'!AA38=0,"",'360VOLUMES'!AA38)</f>
        <v/>
      </c>
      <c r="F53" s="160" t="str">
        <f>IF('360VOLUMES'!AB38=0,"",'360VOLUMES'!AB38)</f>
        <v/>
      </c>
      <c r="G53" s="160" t="str">
        <f>IF('360VOLUMES'!AC38=0,"",'360VOLUMES'!AC38)</f>
        <v/>
      </c>
      <c r="H53" s="160" t="str">
        <f>IF('360VOLUMES'!AD38=0,"",'360VOLUMES'!AD38)</f>
        <v/>
      </c>
      <c r="I53" s="160" t="str">
        <f>IF('360VOLUMES'!AE38=0,"",'360VOLUMES'!AE38)</f>
        <v/>
      </c>
      <c r="J53" s="160" t="str">
        <f>IF('360VOLUMES'!AF38=0,"",'360VOLUMES'!AF38)</f>
        <v/>
      </c>
      <c r="K53" s="160" t="str">
        <f>IF('360VOLUMES'!AG38=0,"",'360VOLUMES'!AG38)</f>
        <v/>
      </c>
      <c r="L53" s="160" t="str">
        <f>IF('360VOLUMES'!AH38=0,"",'360VOLUMES'!AH38)</f>
        <v/>
      </c>
      <c r="M53" s="160"/>
      <c r="N53" s="160"/>
      <c r="O53" s="161">
        <f t="shared" si="1"/>
        <v>0</v>
      </c>
      <c r="P53" s="159">
        <f>'360VOLUMES'!U38*SUM('PRODUCTION LIST VOLUMES'!C53:L53)</f>
        <v>0</v>
      </c>
    </row>
    <row r="54" spans="1:16" ht="23" customHeight="1">
      <c r="A54" s="159"/>
      <c r="B54" s="160">
        <f>'360VOLUMES'!E39</f>
        <v>42</v>
      </c>
      <c r="C54" s="160" t="str">
        <f>IF('360VOLUMES'!Y39=0,"",'360VOLUMES'!Y39)</f>
        <v/>
      </c>
      <c r="D54" s="160" t="str">
        <f>IF('360VOLUMES'!Z39=0,"",'360VOLUMES'!Z39)</f>
        <v/>
      </c>
      <c r="E54" s="160" t="str">
        <f>IF('360VOLUMES'!AA39=0,"",'360VOLUMES'!AA39)</f>
        <v/>
      </c>
      <c r="F54" s="160" t="str">
        <f>IF('360VOLUMES'!AB39=0,"",'360VOLUMES'!AB39)</f>
        <v/>
      </c>
      <c r="G54" s="160" t="str">
        <f>IF('360VOLUMES'!AC39=0,"",'360VOLUMES'!AC39)</f>
        <v/>
      </c>
      <c r="H54" s="160" t="str">
        <f>IF('360VOLUMES'!AD39=0,"",'360VOLUMES'!AD39)</f>
        <v/>
      </c>
      <c r="I54" s="160" t="str">
        <f>IF('360VOLUMES'!AE39=0,"",'360VOLUMES'!AE39)</f>
        <v/>
      </c>
      <c r="J54" s="160" t="str">
        <f>IF('360VOLUMES'!AF39=0,"",'360VOLUMES'!AF39)</f>
        <v/>
      </c>
      <c r="K54" s="160" t="str">
        <f>IF('360VOLUMES'!AG39=0,"",'360VOLUMES'!AG39)</f>
        <v/>
      </c>
      <c r="L54" s="160" t="str">
        <f>IF('360VOLUMES'!AH39=0,"",'360VOLUMES'!AH39)</f>
        <v/>
      </c>
      <c r="M54" s="160"/>
      <c r="N54" s="160"/>
      <c r="O54" s="161">
        <f t="shared" si="1"/>
        <v>0</v>
      </c>
      <c r="P54" s="159">
        <f>'360VOLUMES'!U39*SUM('PRODUCTION LIST VOLUMES'!C54:L54)</f>
        <v>0</v>
      </c>
    </row>
    <row r="55" spans="1:16" ht="23" customHeight="1">
      <c r="A55" s="159"/>
      <c r="B55" s="160">
        <f>'360VOLUMES'!E40</f>
        <v>43</v>
      </c>
      <c r="C55" s="160" t="str">
        <f>IF('360VOLUMES'!Y40=0,"",'360VOLUMES'!Y40)</f>
        <v/>
      </c>
      <c r="D55" s="160" t="str">
        <f>IF('360VOLUMES'!Z40=0,"",'360VOLUMES'!Z40)</f>
        <v/>
      </c>
      <c r="E55" s="160" t="str">
        <f>IF('360VOLUMES'!AA40=0,"",'360VOLUMES'!AA40)</f>
        <v/>
      </c>
      <c r="F55" s="160" t="str">
        <f>IF('360VOLUMES'!AB40=0,"",'360VOLUMES'!AB40)</f>
        <v/>
      </c>
      <c r="G55" s="160" t="str">
        <f>IF('360VOLUMES'!AC40=0,"",'360VOLUMES'!AC40)</f>
        <v/>
      </c>
      <c r="H55" s="160" t="str">
        <f>IF('360VOLUMES'!AD40=0,"",'360VOLUMES'!AD40)</f>
        <v/>
      </c>
      <c r="I55" s="160" t="str">
        <f>IF('360VOLUMES'!AE40=0,"",'360VOLUMES'!AE40)</f>
        <v/>
      </c>
      <c r="J55" s="160" t="str">
        <f>IF('360VOLUMES'!AF40=0,"",'360VOLUMES'!AF40)</f>
        <v/>
      </c>
      <c r="K55" s="160" t="str">
        <f>IF('360VOLUMES'!AG40=0,"",'360VOLUMES'!AG40)</f>
        <v/>
      </c>
      <c r="L55" s="160" t="str">
        <f>IF('360VOLUMES'!AH40=0,"",'360VOLUMES'!AH40)</f>
        <v/>
      </c>
      <c r="M55" s="160"/>
      <c r="N55" s="160"/>
      <c r="O55" s="161">
        <f t="shared" si="1"/>
        <v>0</v>
      </c>
      <c r="P55" s="159">
        <f>'360VOLUMES'!U40*SUM('PRODUCTION LIST VOLUMES'!C55:L55)</f>
        <v>0</v>
      </c>
    </row>
    <row r="56" spans="1:16" ht="23" customHeight="1">
      <c r="A56" s="159"/>
      <c r="B56" s="160">
        <f>'360VOLUMES'!E41</f>
        <v>54</v>
      </c>
      <c r="C56" s="160" t="str">
        <f>IF('360VOLUMES'!Y41=0,"",'360VOLUMES'!Y41)</f>
        <v/>
      </c>
      <c r="D56" s="160" t="str">
        <f>IF('360VOLUMES'!Z41=0,"",'360VOLUMES'!Z41)</f>
        <v/>
      </c>
      <c r="E56" s="160" t="str">
        <f>IF('360VOLUMES'!AA41=0,"",'360VOLUMES'!AA41)</f>
        <v/>
      </c>
      <c r="F56" s="160" t="str">
        <f>IF('360VOLUMES'!AB41=0,"",'360VOLUMES'!AB41)</f>
        <v/>
      </c>
      <c r="G56" s="160" t="str">
        <f>IF('360VOLUMES'!AC41=0,"",'360VOLUMES'!AC41)</f>
        <v/>
      </c>
      <c r="H56" s="160" t="str">
        <f>IF('360VOLUMES'!AD41=0,"",'360VOLUMES'!AD41)</f>
        <v/>
      </c>
      <c r="I56" s="160" t="str">
        <f>IF('360VOLUMES'!AE41=0,"",'360VOLUMES'!AE41)</f>
        <v/>
      </c>
      <c r="J56" s="160" t="str">
        <f>IF('360VOLUMES'!AF41=0,"",'360VOLUMES'!AF41)</f>
        <v/>
      </c>
      <c r="K56" s="160" t="str">
        <f>IF('360VOLUMES'!AG41=0,"",'360VOLUMES'!AG41)</f>
        <v/>
      </c>
      <c r="L56" s="160" t="str">
        <f>IF('360VOLUMES'!AH41=0,"",'360VOLUMES'!AH41)</f>
        <v/>
      </c>
      <c r="M56" s="160"/>
      <c r="N56" s="160"/>
      <c r="O56" s="161">
        <f t="shared" si="1"/>
        <v>0</v>
      </c>
      <c r="P56" s="159">
        <f>'360VOLUMES'!U41*SUM('PRODUCTION LIST VOLUMES'!C56:L56)</f>
        <v>0</v>
      </c>
    </row>
    <row r="57" spans="1:16" ht="23" customHeight="1">
      <c r="A57" s="159"/>
      <c r="B57" s="160">
        <f>'360VOLUMES'!E42</f>
        <v>0</v>
      </c>
      <c r="C57" s="160" t="str">
        <f>IF('360VOLUMES'!Y42=0,"",'360VOLUMES'!Y42)</f>
        <v/>
      </c>
      <c r="D57" s="160" t="str">
        <f>IF('360VOLUMES'!Z42=0,"",'360VOLUMES'!Z42)</f>
        <v/>
      </c>
      <c r="E57" s="160" t="str">
        <f>IF('360VOLUMES'!AA42=0,"",'360VOLUMES'!AA42)</f>
        <v/>
      </c>
      <c r="F57" s="160" t="str">
        <f>IF('360VOLUMES'!AB42=0,"",'360VOLUMES'!AB42)</f>
        <v/>
      </c>
      <c r="G57" s="160" t="str">
        <f>IF('360VOLUMES'!AC42=0,"",'360VOLUMES'!AC42)</f>
        <v/>
      </c>
      <c r="H57" s="160" t="str">
        <f>IF('360VOLUMES'!AD42=0,"",'360VOLUMES'!AD42)</f>
        <v/>
      </c>
      <c r="I57" s="160" t="str">
        <f>IF('360VOLUMES'!AE42=0,"",'360VOLUMES'!AE42)</f>
        <v/>
      </c>
      <c r="J57" s="160" t="str">
        <f>IF('360VOLUMES'!AF42=0,"",'360VOLUMES'!AF42)</f>
        <v/>
      </c>
      <c r="K57" s="160" t="str">
        <f>IF('360VOLUMES'!AG42=0,"",'360VOLUMES'!AG42)</f>
        <v/>
      </c>
      <c r="L57" s="160" t="str">
        <f>IF('360VOLUMES'!AH42=0,"",'360VOLUMES'!AH42)</f>
        <v/>
      </c>
      <c r="M57" s="160"/>
      <c r="N57" s="160"/>
      <c r="O57" s="161">
        <f t="shared" si="1"/>
        <v>0</v>
      </c>
      <c r="P57" s="159">
        <f>'360VOLUMES'!U42*SUM('PRODUCTION LIST VOLUMES'!C57:L57)</f>
        <v>0</v>
      </c>
    </row>
    <row r="58" spans="1:16" ht="23" customHeight="1">
      <c r="A58" s="159"/>
      <c r="B58" s="160">
        <f>'360VOLUMES'!E43</f>
        <v>52</v>
      </c>
      <c r="C58" s="160" t="str">
        <f>IF('360VOLUMES'!Y43=0,"",'360VOLUMES'!Y43)</f>
        <v/>
      </c>
      <c r="D58" s="160" t="str">
        <f>IF('360VOLUMES'!Z43=0,"",'360VOLUMES'!Z43)</f>
        <v/>
      </c>
      <c r="E58" s="160" t="str">
        <f>IF('360VOLUMES'!AA43=0,"",'360VOLUMES'!AA43)</f>
        <v/>
      </c>
      <c r="F58" s="160" t="str">
        <f>IF('360VOLUMES'!AB43=0,"",'360VOLUMES'!AB43)</f>
        <v/>
      </c>
      <c r="G58" s="160" t="str">
        <f>IF('360VOLUMES'!AC43=0,"",'360VOLUMES'!AC43)</f>
        <v/>
      </c>
      <c r="H58" s="160" t="str">
        <f>IF('360VOLUMES'!AD43=0,"",'360VOLUMES'!AD43)</f>
        <v/>
      </c>
      <c r="I58" s="160" t="str">
        <f>IF('360VOLUMES'!AE43=0,"",'360VOLUMES'!AE43)</f>
        <v/>
      </c>
      <c r="J58" s="160" t="str">
        <f>IF('360VOLUMES'!AF43=0,"",'360VOLUMES'!AF43)</f>
        <v/>
      </c>
      <c r="K58" s="160" t="str">
        <f>IF('360VOLUMES'!AG43=0,"",'360VOLUMES'!AG43)</f>
        <v/>
      </c>
      <c r="L58" s="160" t="str">
        <f>IF('360VOLUMES'!AH43=0,"",'360VOLUMES'!AH43)</f>
        <v/>
      </c>
      <c r="M58" s="160"/>
      <c r="N58" s="160"/>
      <c r="O58" s="161">
        <f t="shared" si="1"/>
        <v>0</v>
      </c>
      <c r="P58" s="159">
        <f>'360VOLUMES'!U43*SUM('PRODUCTION LIST VOLUMES'!C58:L58)</f>
        <v>0</v>
      </c>
    </row>
    <row r="59" spans="1:16" ht="23" customHeight="1">
      <c r="A59" s="159"/>
      <c r="B59" s="160">
        <f>'360VOLUMES'!E44</f>
        <v>107</v>
      </c>
      <c r="C59" s="160" t="str">
        <f>IF('360VOLUMES'!Y44=0,"",'360VOLUMES'!Y44)</f>
        <v/>
      </c>
      <c r="D59" s="160" t="str">
        <f>IF('360VOLUMES'!Z44=0,"",'360VOLUMES'!Z44)</f>
        <v/>
      </c>
      <c r="E59" s="160" t="str">
        <f>IF('360VOLUMES'!AA44=0,"",'360VOLUMES'!AA44)</f>
        <v/>
      </c>
      <c r="F59" s="160" t="str">
        <f>IF('360VOLUMES'!AB44=0,"",'360VOLUMES'!AB44)</f>
        <v/>
      </c>
      <c r="G59" s="160" t="str">
        <f>IF('360VOLUMES'!AC44=0,"",'360VOLUMES'!AC44)</f>
        <v/>
      </c>
      <c r="H59" s="160" t="str">
        <f>IF('360VOLUMES'!AD44=0,"",'360VOLUMES'!AD44)</f>
        <v/>
      </c>
      <c r="I59" s="160" t="str">
        <f>IF('360VOLUMES'!AE44=0,"",'360VOLUMES'!AE44)</f>
        <v/>
      </c>
      <c r="J59" s="160" t="str">
        <f>IF('360VOLUMES'!AF44=0,"",'360VOLUMES'!AF44)</f>
        <v/>
      </c>
      <c r="K59" s="160" t="str">
        <f>IF('360VOLUMES'!AG44=0,"",'360VOLUMES'!AG44)</f>
        <v/>
      </c>
      <c r="L59" s="160" t="str">
        <f>IF('360VOLUMES'!AH44=0,"",'360VOLUMES'!AH44)</f>
        <v/>
      </c>
      <c r="M59" s="160"/>
      <c r="N59" s="160"/>
      <c r="O59" s="161">
        <f t="shared" si="1"/>
        <v>0</v>
      </c>
      <c r="P59" s="159">
        <f>'360VOLUMES'!U44*SUM('PRODUCTION LIST VOLUMES'!C59:L59)</f>
        <v>0</v>
      </c>
    </row>
    <row r="60" spans="1:16" ht="23" customHeight="1">
      <c r="A60" s="159"/>
      <c r="B60" s="160">
        <f>'360VOLUMES'!E45</f>
        <v>108</v>
      </c>
      <c r="C60" s="160" t="str">
        <f>IF('360VOLUMES'!Y45=0,"",'360VOLUMES'!Y45)</f>
        <v/>
      </c>
      <c r="D60" s="160" t="str">
        <f>IF('360VOLUMES'!Z45=0,"",'360VOLUMES'!Z45)</f>
        <v/>
      </c>
      <c r="E60" s="160" t="str">
        <f>IF('360VOLUMES'!AA45=0,"",'360VOLUMES'!AA45)</f>
        <v/>
      </c>
      <c r="F60" s="160" t="str">
        <f>IF('360VOLUMES'!AB45=0,"",'360VOLUMES'!AB45)</f>
        <v/>
      </c>
      <c r="G60" s="160" t="str">
        <f>IF('360VOLUMES'!AC45=0,"",'360VOLUMES'!AC45)</f>
        <v/>
      </c>
      <c r="H60" s="160" t="str">
        <f>IF('360VOLUMES'!AD45=0,"",'360VOLUMES'!AD45)</f>
        <v/>
      </c>
      <c r="I60" s="160" t="str">
        <f>IF('360VOLUMES'!AE45=0,"",'360VOLUMES'!AE45)</f>
        <v/>
      </c>
      <c r="J60" s="160" t="str">
        <f>IF('360VOLUMES'!AF45=0,"",'360VOLUMES'!AF45)</f>
        <v/>
      </c>
      <c r="K60" s="160" t="str">
        <f>IF('360VOLUMES'!AG45=0,"",'360VOLUMES'!AG45)</f>
        <v/>
      </c>
      <c r="L60" s="160" t="str">
        <f>IF('360VOLUMES'!AH45=0,"",'360VOLUMES'!AH45)</f>
        <v/>
      </c>
      <c r="M60" s="160"/>
      <c r="N60" s="160"/>
      <c r="O60" s="161">
        <f t="shared" si="1"/>
        <v>0</v>
      </c>
      <c r="P60" s="159">
        <f>'360VOLUMES'!U45*SUM('PRODUCTION LIST VOLUMES'!C60:L60)</f>
        <v>0</v>
      </c>
    </row>
    <row r="61" spans="1:16" ht="23" customHeight="1">
      <c r="A61" s="159"/>
      <c r="B61" s="160">
        <f>'360VOLUMES'!E46</f>
        <v>109</v>
      </c>
      <c r="C61" s="160" t="str">
        <f>IF('360VOLUMES'!Y46=0,"",'360VOLUMES'!Y46)</f>
        <v/>
      </c>
      <c r="D61" s="160" t="str">
        <f>IF('360VOLUMES'!Z46=0,"",'360VOLUMES'!Z46)</f>
        <v/>
      </c>
      <c r="E61" s="160" t="str">
        <f>IF('360VOLUMES'!AA46=0,"",'360VOLUMES'!AA46)</f>
        <v/>
      </c>
      <c r="F61" s="160" t="str">
        <f>IF('360VOLUMES'!AB46=0,"",'360VOLUMES'!AB46)</f>
        <v/>
      </c>
      <c r="G61" s="160" t="str">
        <f>IF('360VOLUMES'!AC46=0,"",'360VOLUMES'!AC46)</f>
        <v/>
      </c>
      <c r="H61" s="160" t="str">
        <f>IF('360VOLUMES'!AD46=0,"",'360VOLUMES'!AD46)</f>
        <v/>
      </c>
      <c r="I61" s="160" t="str">
        <f>IF('360VOLUMES'!AE46=0,"",'360VOLUMES'!AE46)</f>
        <v/>
      </c>
      <c r="J61" s="160" t="str">
        <f>IF('360VOLUMES'!AF46=0,"",'360VOLUMES'!AF46)</f>
        <v/>
      </c>
      <c r="K61" s="160" t="str">
        <f>IF('360VOLUMES'!AG46=0,"",'360VOLUMES'!AG46)</f>
        <v/>
      </c>
      <c r="L61" s="160" t="str">
        <f>IF('360VOLUMES'!AH46=0,"",'360VOLUMES'!AH46)</f>
        <v/>
      </c>
      <c r="M61" s="160"/>
      <c r="N61" s="160"/>
      <c r="O61" s="161">
        <f t="shared" si="1"/>
        <v>0</v>
      </c>
      <c r="P61" s="159">
        <f>'360VOLUMES'!U46*SUM('PRODUCTION LIST VOLUMES'!C61:L61)</f>
        <v>0</v>
      </c>
    </row>
    <row r="62" spans="1:16" ht="23" customHeight="1">
      <c r="A62" s="159"/>
      <c r="B62" s="160">
        <f>'360VOLUMES'!E47</f>
        <v>0</v>
      </c>
      <c r="C62" s="160" t="str">
        <f>IF('360VOLUMES'!Y47=0,"",'360VOLUMES'!Y47)</f>
        <v/>
      </c>
      <c r="D62" s="160" t="str">
        <f>IF('360VOLUMES'!Z47=0,"",'360VOLUMES'!Z47)</f>
        <v/>
      </c>
      <c r="E62" s="160" t="str">
        <f>IF('360VOLUMES'!AA47=0,"",'360VOLUMES'!AA47)</f>
        <v/>
      </c>
      <c r="F62" s="160" t="str">
        <f>IF('360VOLUMES'!AB47=0,"",'360VOLUMES'!AB47)</f>
        <v/>
      </c>
      <c r="G62" s="160" t="str">
        <f>IF('360VOLUMES'!AC47=0,"",'360VOLUMES'!AC47)</f>
        <v/>
      </c>
      <c r="H62" s="160" t="str">
        <f>IF('360VOLUMES'!AD47=0,"",'360VOLUMES'!AD47)</f>
        <v/>
      </c>
      <c r="I62" s="160" t="str">
        <f>IF('360VOLUMES'!AE47=0,"",'360VOLUMES'!AE47)</f>
        <v/>
      </c>
      <c r="J62" s="160" t="str">
        <f>IF('360VOLUMES'!AF47=0,"",'360VOLUMES'!AF47)</f>
        <v/>
      </c>
      <c r="K62" s="160" t="str">
        <f>IF('360VOLUMES'!AG47=0,"",'360VOLUMES'!AG47)</f>
        <v/>
      </c>
      <c r="L62" s="160" t="str">
        <f>IF('360VOLUMES'!AH47=0,"",'360VOLUMES'!AH47)</f>
        <v/>
      </c>
      <c r="M62" s="160"/>
      <c r="N62" s="160"/>
      <c r="O62" s="161">
        <f t="shared" si="1"/>
        <v>0</v>
      </c>
      <c r="P62" s="159">
        <f>'360VOLUMES'!U47*SUM('PRODUCTION LIST VOLUMES'!C62:L62)</f>
        <v>0</v>
      </c>
    </row>
    <row r="63" spans="1:16" ht="23" customHeight="1">
      <c r="A63" s="159" t="s">
        <v>436</v>
      </c>
      <c r="B63" s="160">
        <f>'360VOLUMES'!E48</f>
        <v>50</v>
      </c>
      <c r="C63" s="160" t="str">
        <f>IF('360VOLUMES'!Y48=0,"",'360VOLUMES'!Y48)</f>
        <v/>
      </c>
      <c r="D63" s="160" t="str">
        <f>IF('360VOLUMES'!Z48=0,"",'360VOLUMES'!Z48)</f>
        <v/>
      </c>
      <c r="E63" s="160" t="str">
        <f>IF('360VOLUMES'!AA48=0,"",'360VOLUMES'!AA48)</f>
        <v/>
      </c>
      <c r="F63" s="160" t="str">
        <f>IF('360VOLUMES'!AB48=0,"",'360VOLUMES'!AB48)</f>
        <v/>
      </c>
      <c r="G63" s="160" t="str">
        <f>IF('360VOLUMES'!AC48=0,"",'360VOLUMES'!AC48)</f>
        <v/>
      </c>
      <c r="H63" s="160" t="str">
        <f>IF('360VOLUMES'!AD48=0,"",'360VOLUMES'!AD48)</f>
        <v/>
      </c>
      <c r="I63" s="160" t="str">
        <f>IF('360VOLUMES'!AE48=0,"",'360VOLUMES'!AE48)</f>
        <v/>
      </c>
      <c r="J63" s="160" t="str">
        <f>IF('360VOLUMES'!AF48=0,"",'360VOLUMES'!AF48)</f>
        <v/>
      </c>
      <c r="K63" s="160" t="str">
        <f>IF('360VOLUMES'!AG48=0,"",'360VOLUMES'!AG48)</f>
        <v/>
      </c>
      <c r="L63" s="160" t="str">
        <f>IF('360VOLUMES'!AH48=0,"",'360VOLUMES'!AH48)</f>
        <v/>
      </c>
      <c r="M63" s="160"/>
      <c r="N63" s="160"/>
      <c r="O63" s="161">
        <f t="shared" si="1"/>
        <v>0</v>
      </c>
      <c r="P63" s="159">
        <f>'360VOLUMES'!U48*SUM('PRODUCTION LIST VOLUMES'!C63:L63)</f>
        <v>0</v>
      </c>
    </row>
    <row r="64" spans="1:16" ht="23" customHeight="1">
      <c r="A64" s="159" t="s">
        <v>436</v>
      </c>
      <c r="B64" s="160">
        <f>'360VOLUMES'!E49</f>
        <v>53</v>
      </c>
      <c r="C64" s="160" t="str">
        <f>IF('360VOLUMES'!Y49=0,"",'360VOLUMES'!Y49)</f>
        <v/>
      </c>
      <c r="D64" s="160" t="str">
        <f>IF('360VOLUMES'!Z49=0,"",'360VOLUMES'!Z49)</f>
        <v/>
      </c>
      <c r="E64" s="160" t="str">
        <f>IF('360VOLUMES'!AA49=0,"",'360VOLUMES'!AA49)</f>
        <v/>
      </c>
      <c r="F64" s="160" t="str">
        <f>IF('360VOLUMES'!AB49=0,"",'360VOLUMES'!AB49)</f>
        <v/>
      </c>
      <c r="G64" s="160" t="str">
        <f>IF('360VOLUMES'!AC49=0,"",'360VOLUMES'!AC49)</f>
        <v/>
      </c>
      <c r="H64" s="160" t="str">
        <f>IF('360VOLUMES'!AD49=0,"",'360VOLUMES'!AD49)</f>
        <v/>
      </c>
      <c r="I64" s="160" t="str">
        <f>IF('360VOLUMES'!AE49=0,"",'360VOLUMES'!AE49)</f>
        <v/>
      </c>
      <c r="J64" s="160" t="str">
        <f>IF('360VOLUMES'!AF49=0,"",'360VOLUMES'!AF49)</f>
        <v/>
      </c>
      <c r="K64" s="160" t="str">
        <f>IF('360VOLUMES'!AG49=0,"",'360VOLUMES'!AG49)</f>
        <v/>
      </c>
      <c r="L64" s="160" t="str">
        <f>IF('360VOLUMES'!AH49=0,"",'360VOLUMES'!AH49)</f>
        <v/>
      </c>
      <c r="M64" s="160"/>
      <c r="N64" s="160"/>
      <c r="O64" s="161">
        <f t="shared" si="1"/>
        <v>0</v>
      </c>
      <c r="P64" s="159">
        <f>'360VOLUMES'!U49*SUM('PRODUCTION LIST VOLUMES'!C64:L64)</f>
        <v>0</v>
      </c>
    </row>
    <row r="65" spans="1:16" ht="23" customHeight="1">
      <c r="A65" s="159" t="s">
        <v>436</v>
      </c>
      <c r="B65" s="160">
        <f>'360VOLUMES'!E50</f>
        <v>103</v>
      </c>
      <c r="C65" s="160" t="str">
        <f>IF('360VOLUMES'!Y50=0,"",'360VOLUMES'!Y50)</f>
        <v/>
      </c>
      <c r="D65" s="160" t="str">
        <f>IF('360VOLUMES'!Z50=0,"",'360VOLUMES'!Z50)</f>
        <v/>
      </c>
      <c r="E65" s="160" t="str">
        <f>IF('360VOLUMES'!AA50=0,"",'360VOLUMES'!AA50)</f>
        <v/>
      </c>
      <c r="F65" s="160" t="str">
        <f>IF('360VOLUMES'!AB50=0,"",'360VOLUMES'!AB50)</f>
        <v/>
      </c>
      <c r="G65" s="160" t="str">
        <f>IF('360VOLUMES'!AC50=0,"",'360VOLUMES'!AC50)</f>
        <v/>
      </c>
      <c r="H65" s="160" t="str">
        <f>IF('360VOLUMES'!AD50=0,"",'360VOLUMES'!AD50)</f>
        <v/>
      </c>
      <c r="I65" s="160" t="str">
        <f>IF('360VOLUMES'!AE50=0,"",'360VOLUMES'!AE50)</f>
        <v/>
      </c>
      <c r="J65" s="160" t="str">
        <f>IF('360VOLUMES'!AF50=0,"",'360VOLUMES'!AF50)</f>
        <v/>
      </c>
      <c r="K65" s="160" t="str">
        <f>IF('360VOLUMES'!AG50=0,"",'360VOLUMES'!AG50)</f>
        <v/>
      </c>
      <c r="L65" s="160" t="str">
        <f>IF('360VOLUMES'!AH50=0,"",'360VOLUMES'!AH50)</f>
        <v/>
      </c>
      <c r="M65" s="160"/>
      <c r="N65" s="160"/>
      <c r="O65" s="161">
        <f t="shared" si="1"/>
        <v>0</v>
      </c>
      <c r="P65" s="159">
        <f>'360VOLUMES'!U50*SUM('PRODUCTION LIST VOLUMES'!C65:L65)</f>
        <v>0</v>
      </c>
    </row>
    <row r="66" spans="1:16" ht="23" customHeight="1">
      <c r="A66" s="159"/>
      <c r="B66" s="160">
        <f>'360VOLUMES'!E51</f>
        <v>51</v>
      </c>
      <c r="C66" s="160" t="str">
        <f>IF('360VOLUMES'!Y51=0,"",'360VOLUMES'!Y51)</f>
        <v/>
      </c>
      <c r="D66" s="160" t="str">
        <f>IF('360VOLUMES'!Z51=0,"",'360VOLUMES'!Z51)</f>
        <v/>
      </c>
      <c r="E66" s="160" t="str">
        <f>IF('360VOLUMES'!AA51=0,"",'360VOLUMES'!AA51)</f>
        <v/>
      </c>
      <c r="F66" s="160" t="str">
        <f>IF('360VOLUMES'!AB51=0,"",'360VOLUMES'!AB51)</f>
        <v/>
      </c>
      <c r="G66" s="160" t="str">
        <f>IF('360VOLUMES'!AC51=0,"",'360VOLUMES'!AC51)</f>
        <v/>
      </c>
      <c r="H66" s="160" t="str">
        <f>IF('360VOLUMES'!AD51=0,"",'360VOLUMES'!AD51)</f>
        <v/>
      </c>
      <c r="I66" s="160" t="str">
        <f>IF('360VOLUMES'!AE51=0,"",'360VOLUMES'!AE51)</f>
        <v/>
      </c>
      <c r="J66" s="160" t="str">
        <f>IF('360VOLUMES'!AF51=0,"",'360VOLUMES'!AF51)</f>
        <v/>
      </c>
      <c r="K66" s="160" t="str">
        <f>IF('360VOLUMES'!AG51=0,"",'360VOLUMES'!AG51)</f>
        <v/>
      </c>
      <c r="L66" s="160" t="str">
        <f>IF('360VOLUMES'!AH51=0,"",'360VOLUMES'!AH51)</f>
        <v/>
      </c>
      <c r="M66" s="160"/>
      <c r="N66" s="160"/>
      <c r="O66" s="161">
        <f t="shared" si="1"/>
        <v>0</v>
      </c>
      <c r="P66" s="159">
        <f>'360VOLUMES'!U51*SUM('PRODUCTION LIST VOLUMES'!C66:L66)</f>
        <v>0</v>
      </c>
    </row>
    <row r="67" spans="1:16" ht="23" customHeight="1">
      <c r="A67" s="159"/>
      <c r="B67" s="160">
        <f>'360VOLUMES'!E52</f>
        <v>105</v>
      </c>
      <c r="C67" s="160" t="str">
        <f>IF('360VOLUMES'!Y52=0,"",'360VOLUMES'!Y52)</f>
        <v/>
      </c>
      <c r="D67" s="160" t="str">
        <f>IF('360VOLUMES'!Z52=0,"",'360VOLUMES'!Z52)</f>
        <v/>
      </c>
      <c r="E67" s="160" t="str">
        <f>IF('360VOLUMES'!AA52=0,"",'360VOLUMES'!AA52)</f>
        <v/>
      </c>
      <c r="F67" s="160" t="str">
        <f>IF('360VOLUMES'!AB52=0,"",'360VOLUMES'!AB52)</f>
        <v/>
      </c>
      <c r="G67" s="160" t="str">
        <f>IF('360VOLUMES'!AC52=0,"",'360VOLUMES'!AC52)</f>
        <v/>
      </c>
      <c r="H67" s="160" t="str">
        <f>IF('360VOLUMES'!AD52=0,"",'360VOLUMES'!AD52)</f>
        <v/>
      </c>
      <c r="I67" s="160" t="str">
        <f>IF('360VOLUMES'!AE52=0,"",'360VOLUMES'!AE52)</f>
        <v/>
      </c>
      <c r="J67" s="160" t="str">
        <f>IF('360VOLUMES'!AF52=0,"",'360VOLUMES'!AF52)</f>
        <v/>
      </c>
      <c r="K67" s="160" t="str">
        <f>IF('360VOLUMES'!AG52=0,"",'360VOLUMES'!AG52)</f>
        <v/>
      </c>
      <c r="L67" s="160" t="str">
        <f>IF('360VOLUMES'!AH52=0,"",'360VOLUMES'!AH52)</f>
        <v/>
      </c>
      <c r="M67" s="160"/>
      <c r="N67" s="160"/>
      <c r="O67" s="161">
        <f t="shared" si="1"/>
        <v>0</v>
      </c>
      <c r="P67" s="159">
        <f>'360VOLUMES'!U52*SUM('PRODUCTION LIST VOLUMES'!C67:L67)</f>
        <v>0</v>
      </c>
    </row>
    <row r="68" spans="1:16" ht="23" customHeight="1">
      <c r="A68" s="159"/>
      <c r="B68" s="160">
        <f>'360VOLUMES'!E53</f>
        <v>106</v>
      </c>
      <c r="C68" s="160" t="str">
        <f>IF('360VOLUMES'!Y53=0,"",'360VOLUMES'!Y53)</f>
        <v/>
      </c>
      <c r="D68" s="160" t="str">
        <f>IF('360VOLUMES'!Z53=0,"",'360VOLUMES'!Z53)</f>
        <v/>
      </c>
      <c r="E68" s="160" t="str">
        <f>IF('360VOLUMES'!AA53=0,"",'360VOLUMES'!AA53)</f>
        <v/>
      </c>
      <c r="F68" s="160" t="str">
        <f>IF('360VOLUMES'!AB53=0,"",'360VOLUMES'!AB53)</f>
        <v/>
      </c>
      <c r="G68" s="160" t="str">
        <f>IF('360VOLUMES'!AC53=0,"",'360VOLUMES'!AC53)</f>
        <v/>
      </c>
      <c r="H68" s="160" t="str">
        <f>IF('360VOLUMES'!AD53=0,"",'360VOLUMES'!AD53)</f>
        <v/>
      </c>
      <c r="I68" s="160" t="str">
        <f>IF('360VOLUMES'!AE53=0,"",'360VOLUMES'!AE53)</f>
        <v/>
      </c>
      <c r="J68" s="160" t="str">
        <f>IF('360VOLUMES'!AF53=0,"",'360VOLUMES'!AF53)</f>
        <v/>
      </c>
      <c r="K68" s="160" t="str">
        <f>IF('360VOLUMES'!AG53=0,"",'360VOLUMES'!AG53)</f>
        <v/>
      </c>
      <c r="L68" s="160" t="str">
        <f>IF('360VOLUMES'!AH53=0,"",'360VOLUMES'!AH53)</f>
        <v/>
      </c>
      <c r="M68" s="160"/>
      <c r="N68" s="160"/>
      <c r="O68" s="161">
        <f t="shared" si="1"/>
        <v>0</v>
      </c>
      <c r="P68" s="159">
        <f>'360VOLUMES'!U53*SUM('PRODUCTION LIST VOLUMES'!C68:L68)</f>
        <v>0</v>
      </c>
    </row>
    <row r="69" spans="1:16" ht="23" customHeight="1">
      <c r="A69" s="159"/>
      <c r="B69" s="160">
        <f>'360VOLUMES'!E54</f>
        <v>104</v>
      </c>
      <c r="C69" s="160" t="str">
        <f>IF('360VOLUMES'!Y54=0,"",'360VOLUMES'!Y54)</f>
        <v/>
      </c>
      <c r="D69" s="160" t="str">
        <f>IF('360VOLUMES'!Z54=0,"",'360VOLUMES'!Z54)</f>
        <v/>
      </c>
      <c r="E69" s="160" t="str">
        <f>IF('360VOLUMES'!AA54=0,"",'360VOLUMES'!AA54)</f>
        <v/>
      </c>
      <c r="F69" s="160" t="str">
        <f>IF('360VOLUMES'!AB54=0,"",'360VOLUMES'!AB54)</f>
        <v/>
      </c>
      <c r="G69" s="160" t="str">
        <f>IF('360VOLUMES'!AC54=0,"",'360VOLUMES'!AC54)</f>
        <v/>
      </c>
      <c r="H69" s="160" t="str">
        <f>IF('360VOLUMES'!AD54=0,"",'360VOLUMES'!AD54)</f>
        <v/>
      </c>
      <c r="I69" s="160" t="str">
        <f>IF('360VOLUMES'!AE54=0,"",'360VOLUMES'!AE54)</f>
        <v/>
      </c>
      <c r="J69" s="160" t="str">
        <f>IF('360VOLUMES'!AF54=0,"",'360VOLUMES'!AF54)</f>
        <v/>
      </c>
      <c r="K69" s="160" t="str">
        <f>IF('360VOLUMES'!AG54=0,"",'360VOLUMES'!AG54)</f>
        <v/>
      </c>
      <c r="L69" s="160" t="str">
        <f>IF('360VOLUMES'!AH54=0,"",'360VOLUMES'!AH54)</f>
        <v/>
      </c>
      <c r="M69" s="160"/>
      <c r="N69" s="160"/>
      <c r="O69" s="161">
        <f t="shared" si="1"/>
        <v>0</v>
      </c>
      <c r="P69" s="159">
        <f>'360VOLUMES'!U54*SUM('PRODUCTION LIST VOLUMES'!C69:L69)</f>
        <v>0</v>
      </c>
    </row>
    <row r="70" spans="1:16" ht="23" customHeight="1">
      <c r="A70" s="159"/>
      <c r="B70" s="160">
        <f>'360VOLUMES'!E55</f>
        <v>74</v>
      </c>
      <c r="C70" s="160" t="str">
        <f>IF('360VOLUMES'!Y55=0,"",'360VOLUMES'!Y55)</f>
        <v/>
      </c>
      <c r="D70" s="160" t="str">
        <f>IF('360VOLUMES'!Z55=0,"",'360VOLUMES'!Z55)</f>
        <v/>
      </c>
      <c r="E70" s="160" t="str">
        <f>IF('360VOLUMES'!AA55=0,"",'360VOLUMES'!AA55)</f>
        <v/>
      </c>
      <c r="F70" s="160" t="str">
        <f>IF('360VOLUMES'!AB55=0,"",'360VOLUMES'!AB55)</f>
        <v/>
      </c>
      <c r="G70" s="160" t="str">
        <f>IF('360VOLUMES'!AC55=0,"",'360VOLUMES'!AC55)</f>
        <v/>
      </c>
      <c r="H70" s="160" t="str">
        <f>IF('360VOLUMES'!AD55=0,"",'360VOLUMES'!AD55)</f>
        <v/>
      </c>
      <c r="I70" s="160" t="str">
        <f>IF('360VOLUMES'!AE55=0,"",'360VOLUMES'!AE55)</f>
        <v/>
      </c>
      <c r="J70" s="160" t="str">
        <f>IF('360VOLUMES'!AF55=0,"",'360VOLUMES'!AF55)</f>
        <v/>
      </c>
      <c r="K70" s="160" t="str">
        <f>IF('360VOLUMES'!AG55=0,"",'360VOLUMES'!AG55)</f>
        <v/>
      </c>
      <c r="L70" s="160" t="str">
        <f>IF('360VOLUMES'!AH55=0,"",'360VOLUMES'!AH55)</f>
        <v/>
      </c>
      <c r="M70" s="160"/>
      <c r="N70" s="160"/>
      <c r="O70" s="161">
        <f t="shared" si="1"/>
        <v>0</v>
      </c>
      <c r="P70" s="159">
        <f>'360VOLUMES'!U55*SUM('PRODUCTION LIST VOLUMES'!C70:L70)</f>
        <v>0</v>
      </c>
    </row>
    <row r="71" spans="1:16" ht="23" customHeight="1">
      <c r="A71" s="159"/>
      <c r="B71" s="160">
        <f>'360VOLUMES'!E56</f>
        <v>78</v>
      </c>
      <c r="C71" s="160" t="str">
        <f>IF('360VOLUMES'!Y56=0,"",'360VOLUMES'!Y56)</f>
        <v/>
      </c>
      <c r="D71" s="160" t="str">
        <f>IF('360VOLUMES'!Z56=0,"",'360VOLUMES'!Z56)</f>
        <v/>
      </c>
      <c r="E71" s="160" t="str">
        <f>IF('360VOLUMES'!AA56=0,"",'360VOLUMES'!AA56)</f>
        <v/>
      </c>
      <c r="F71" s="160" t="str">
        <f>IF('360VOLUMES'!AB56=0,"",'360VOLUMES'!AB56)</f>
        <v/>
      </c>
      <c r="G71" s="160" t="str">
        <f>IF('360VOLUMES'!AC56=0,"",'360VOLUMES'!AC56)</f>
        <v/>
      </c>
      <c r="H71" s="160" t="str">
        <f>IF('360VOLUMES'!AD56=0,"",'360VOLUMES'!AD56)</f>
        <v/>
      </c>
      <c r="I71" s="160" t="str">
        <f>IF('360VOLUMES'!AE56=0,"",'360VOLUMES'!AE56)</f>
        <v/>
      </c>
      <c r="J71" s="160" t="str">
        <f>IF('360VOLUMES'!AF56=0,"",'360VOLUMES'!AF56)</f>
        <v/>
      </c>
      <c r="K71" s="160" t="str">
        <f>IF('360VOLUMES'!AG56=0,"",'360VOLUMES'!AG56)</f>
        <v/>
      </c>
      <c r="L71" s="160" t="str">
        <f>IF('360VOLUMES'!AH56=0,"",'360VOLUMES'!AH56)</f>
        <v/>
      </c>
      <c r="M71" s="160"/>
      <c r="N71" s="160"/>
      <c r="O71" s="161">
        <f t="shared" si="1"/>
        <v>0</v>
      </c>
      <c r="P71" s="159">
        <f>'360VOLUMES'!U56*SUM('PRODUCTION LIST VOLUMES'!C71:L71)</f>
        <v>0</v>
      </c>
    </row>
    <row r="72" spans="1:16" ht="23" customHeight="1">
      <c r="A72" s="159"/>
      <c r="B72" s="160">
        <f>'360VOLUMES'!E57</f>
        <v>75</v>
      </c>
      <c r="C72" s="160" t="str">
        <f>IF('360VOLUMES'!Y57=0,"",'360VOLUMES'!Y57)</f>
        <v/>
      </c>
      <c r="D72" s="160" t="str">
        <f>IF('360VOLUMES'!Z57=0,"",'360VOLUMES'!Z57)</f>
        <v/>
      </c>
      <c r="E72" s="160" t="str">
        <f>IF('360VOLUMES'!AA57=0,"",'360VOLUMES'!AA57)</f>
        <v/>
      </c>
      <c r="F72" s="160" t="str">
        <f>IF('360VOLUMES'!AB57=0,"",'360VOLUMES'!AB57)</f>
        <v/>
      </c>
      <c r="G72" s="160" t="str">
        <f>IF('360VOLUMES'!AC57=0,"",'360VOLUMES'!AC57)</f>
        <v/>
      </c>
      <c r="H72" s="160" t="str">
        <f>IF('360VOLUMES'!AD57=0,"",'360VOLUMES'!AD57)</f>
        <v/>
      </c>
      <c r="I72" s="160" t="str">
        <f>IF('360VOLUMES'!AE57=0,"",'360VOLUMES'!AE57)</f>
        <v/>
      </c>
      <c r="J72" s="160" t="str">
        <f>IF('360VOLUMES'!AF57=0,"",'360VOLUMES'!AF57)</f>
        <v/>
      </c>
      <c r="K72" s="160" t="str">
        <f>IF('360VOLUMES'!AG57=0,"",'360VOLUMES'!AG57)</f>
        <v/>
      </c>
      <c r="L72" s="160" t="str">
        <f>IF('360VOLUMES'!AH57=0,"",'360VOLUMES'!AH57)</f>
        <v/>
      </c>
      <c r="M72" s="160"/>
      <c r="N72" s="160"/>
      <c r="O72" s="161">
        <f t="shared" si="1"/>
        <v>0</v>
      </c>
      <c r="P72" s="159">
        <f>'360VOLUMES'!U57*SUM('PRODUCTION LIST VOLUMES'!C72:L72)</f>
        <v>0</v>
      </c>
    </row>
    <row r="73" spans="1:16" ht="23" customHeight="1">
      <c r="A73" s="159"/>
      <c r="B73" s="160">
        <f>'360VOLUMES'!E58</f>
        <v>76</v>
      </c>
      <c r="C73" s="160" t="str">
        <f>IF('360VOLUMES'!Y58=0,"",'360VOLUMES'!Y58)</f>
        <v/>
      </c>
      <c r="D73" s="160" t="str">
        <f>IF('360VOLUMES'!Z58=0,"",'360VOLUMES'!Z58)</f>
        <v/>
      </c>
      <c r="E73" s="160" t="str">
        <f>IF('360VOLUMES'!AA58=0,"",'360VOLUMES'!AA58)</f>
        <v/>
      </c>
      <c r="F73" s="160" t="str">
        <f>IF('360VOLUMES'!AB58=0,"",'360VOLUMES'!AB58)</f>
        <v/>
      </c>
      <c r="G73" s="160" t="str">
        <f>IF('360VOLUMES'!AC58=0,"",'360VOLUMES'!AC58)</f>
        <v/>
      </c>
      <c r="H73" s="160" t="str">
        <f>IF('360VOLUMES'!AD58=0,"",'360VOLUMES'!AD58)</f>
        <v/>
      </c>
      <c r="I73" s="160" t="str">
        <f>IF('360VOLUMES'!AE58=0,"",'360VOLUMES'!AE58)</f>
        <v/>
      </c>
      <c r="J73" s="160" t="str">
        <f>IF('360VOLUMES'!AF58=0,"",'360VOLUMES'!AF58)</f>
        <v/>
      </c>
      <c r="K73" s="160" t="str">
        <f>IF('360VOLUMES'!AG58=0,"",'360VOLUMES'!AG58)</f>
        <v/>
      </c>
      <c r="L73" s="160" t="str">
        <f>IF('360VOLUMES'!AH58=0,"",'360VOLUMES'!AH58)</f>
        <v/>
      </c>
      <c r="M73" s="160"/>
      <c r="N73" s="160"/>
      <c r="O73" s="161">
        <f t="shared" si="1"/>
        <v>0</v>
      </c>
      <c r="P73" s="159">
        <f>'360VOLUMES'!U58*SUM('PRODUCTION LIST VOLUMES'!C73:L73)</f>
        <v>0</v>
      </c>
    </row>
    <row r="74" spans="1:16" ht="23" customHeight="1">
      <c r="A74" s="159"/>
      <c r="B74" s="160">
        <f>'360VOLUMES'!E59</f>
        <v>21</v>
      </c>
      <c r="C74" s="160" t="str">
        <f>IF('360VOLUMES'!Y59=0,"",'360VOLUMES'!Y59)</f>
        <v/>
      </c>
      <c r="D74" s="160" t="str">
        <f>IF('360VOLUMES'!Z59=0,"",'360VOLUMES'!Z59)</f>
        <v/>
      </c>
      <c r="E74" s="160" t="str">
        <f>IF('360VOLUMES'!AA59=0,"",'360VOLUMES'!AA59)</f>
        <v/>
      </c>
      <c r="F74" s="160" t="str">
        <f>IF('360VOLUMES'!AB59=0,"",'360VOLUMES'!AB59)</f>
        <v/>
      </c>
      <c r="G74" s="160" t="str">
        <f>IF('360VOLUMES'!AC59=0,"",'360VOLUMES'!AC59)</f>
        <v/>
      </c>
      <c r="H74" s="160" t="str">
        <f>IF('360VOLUMES'!AD59=0,"",'360VOLUMES'!AD59)</f>
        <v/>
      </c>
      <c r="I74" s="160" t="str">
        <f>IF('360VOLUMES'!AE59=0,"",'360VOLUMES'!AE59)</f>
        <v/>
      </c>
      <c r="J74" s="160" t="str">
        <f>IF('360VOLUMES'!AF59=0,"",'360VOLUMES'!AF59)</f>
        <v/>
      </c>
      <c r="K74" s="160" t="str">
        <f>IF('360VOLUMES'!AG59=0,"",'360VOLUMES'!AG59)</f>
        <v/>
      </c>
      <c r="L74" s="160" t="str">
        <f>IF('360VOLUMES'!AH59=0,"",'360VOLUMES'!AH59)</f>
        <v/>
      </c>
      <c r="M74" s="160"/>
      <c r="N74" s="160"/>
      <c r="O74" s="161">
        <f t="shared" si="1"/>
        <v>0</v>
      </c>
      <c r="P74" s="159">
        <f>'360VOLUMES'!U59*SUM('PRODUCTION LIST VOLUMES'!C74:L74)</f>
        <v>0</v>
      </c>
    </row>
    <row r="75" spans="1:16" ht="23" customHeight="1">
      <c r="A75" s="159"/>
      <c r="B75" s="160">
        <f>'360VOLUMES'!E60</f>
        <v>22</v>
      </c>
      <c r="C75" s="160" t="str">
        <f>IF('360VOLUMES'!Y60=0,"",'360VOLUMES'!Y60)</f>
        <v/>
      </c>
      <c r="D75" s="160" t="str">
        <f>IF('360VOLUMES'!Z60=0,"",'360VOLUMES'!Z60)</f>
        <v/>
      </c>
      <c r="E75" s="160" t="str">
        <f>IF('360VOLUMES'!AA60=0,"",'360VOLUMES'!AA60)</f>
        <v/>
      </c>
      <c r="F75" s="160" t="str">
        <f>IF('360VOLUMES'!AB60=0,"",'360VOLUMES'!AB60)</f>
        <v/>
      </c>
      <c r="G75" s="160" t="str">
        <f>IF('360VOLUMES'!AC60=0,"",'360VOLUMES'!AC60)</f>
        <v/>
      </c>
      <c r="H75" s="160" t="str">
        <f>IF('360VOLUMES'!AD60=0,"",'360VOLUMES'!AD60)</f>
        <v/>
      </c>
      <c r="I75" s="160" t="str">
        <f>IF('360VOLUMES'!AE60=0,"",'360VOLUMES'!AE60)</f>
        <v/>
      </c>
      <c r="J75" s="160" t="str">
        <f>IF('360VOLUMES'!AF60=0,"",'360VOLUMES'!AF60)</f>
        <v/>
      </c>
      <c r="K75" s="160" t="str">
        <f>IF('360VOLUMES'!AG60=0,"",'360VOLUMES'!AG60)</f>
        <v/>
      </c>
      <c r="L75" s="160" t="str">
        <f>IF('360VOLUMES'!AH60=0,"",'360VOLUMES'!AH60)</f>
        <v/>
      </c>
      <c r="M75" s="160"/>
      <c r="N75" s="160"/>
      <c r="O75" s="161">
        <f t="shared" si="1"/>
        <v>0</v>
      </c>
      <c r="P75" s="159">
        <f>'360VOLUMES'!U60*SUM('PRODUCTION LIST VOLUMES'!C75:L75)</f>
        <v>0</v>
      </c>
    </row>
    <row r="76" spans="1:16" ht="23" customHeight="1">
      <c r="A76" s="159"/>
      <c r="B76" s="160">
        <f>'360VOLUMES'!E61</f>
        <v>23</v>
      </c>
      <c r="C76" s="160" t="str">
        <f>IF('360VOLUMES'!Y61=0,"",'360VOLUMES'!Y61)</f>
        <v/>
      </c>
      <c r="D76" s="160" t="str">
        <f>IF('360VOLUMES'!Z61=0,"",'360VOLUMES'!Z61)</f>
        <v/>
      </c>
      <c r="E76" s="160" t="str">
        <f>IF('360VOLUMES'!AA61=0,"",'360VOLUMES'!AA61)</f>
        <v/>
      </c>
      <c r="F76" s="160" t="str">
        <f>IF('360VOLUMES'!AB61=0,"",'360VOLUMES'!AB61)</f>
        <v/>
      </c>
      <c r="G76" s="160" t="str">
        <f>IF('360VOLUMES'!AC61=0,"",'360VOLUMES'!AC61)</f>
        <v/>
      </c>
      <c r="H76" s="160" t="str">
        <f>IF('360VOLUMES'!AD61=0,"",'360VOLUMES'!AD61)</f>
        <v/>
      </c>
      <c r="I76" s="160" t="str">
        <f>IF('360VOLUMES'!AE61=0,"",'360VOLUMES'!AE61)</f>
        <v/>
      </c>
      <c r="J76" s="160" t="str">
        <f>IF('360VOLUMES'!AF61=0,"",'360VOLUMES'!AF61)</f>
        <v/>
      </c>
      <c r="K76" s="160" t="str">
        <f>IF('360VOLUMES'!AG61=0,"",'360VOLUMES'!AG61)</f>
        <v/>
      </c>
      <c r="L76" s="160" t="str">
        <f>IF('360VOLUMES'!AH61=0,"",'360VOLUMES'!AH61)</f>
        <v/>
      </c>
      <c r="M76" s="160"/>
      <c r="N76" s="160"/>
      <c r="O76" s="161">
        <f t="shared" si="1"/>
        <v>0</v>
      </c>
      <c r="P76" s="159">
        <f>'360VOLUMES'!U61*SUM('PRODUCTION LIST VOLUMES'!C76:L76)</f>
        <v>0</v>
      </c>
    </row>
    <row r="77" spans="1:16" ht="23" customHeight="1">
      <c r="A77" s="159"/>
      <c r="B77" s="160">
        <f>'360VOLUMES'!E62</f>
        <v>24</v>
      </c>
      <c r="C77" s="160" t="str">
        <f>IF('360VOLUMES'!Y62=0,"",'360VOLUMES'!Y62)</f>
        <v/>
      </c>
      <c r="D77" s="160" t="str">
        <f>IF('360VOLUMES'!Z62=0,"",'360VOLUMES'!Z62)</f>
        <v/>
      </c>
      <c r="E77" s="160" t="str">
        <f>IF('360VOLUMES'!AA62=0,"",'360VOLUMES'!AA62)</f>
        <v/>
      </c>
      <c r="F77" s="160" t="str">
        <f>IF('360VOLUMES'!AB62=0,"",'360VOLUMES'!AB62)</f>
        <v/>
      </c>
      <c r="G77" s="160" t="str">
        <f>IF('360VOLUMES'!AC62=0,"",'360VOLUMES'!AC62)</f>
        <v/>
      </c>
      <c r="H77" s="160" t="str">
        <f>IF('360VOLUMES'!AD62=0,"",'360VOLUMES'!AD62)</f>
        <v/>
      </c>
      <c r="I77" s="160" t="str">
        <f>IF('360VOLUMES'!AE62=0,"",'360VOLUMES'!AE62)</f>
        <v/>
      </c>
      <c r="J77" s="160" t="str">
        <f>IF('360VOLUMES'!AF62=0,"",'360VOLUMES'!AF62)</f>
        <v/>
      </c>
      <c r="K77" s="160" t="str">
        <f>IF('360VOLUMES'!AG62=0,"",'360VOLUMES'!AG62)</f>
        <v/>
      </c>
      <c r="L77" s="160" t="str">
        <f>IF('360VOLUMES'!AH62=0,"",'360VOLUMES'!AH62)</f>
        <v/>
      </c>
      <c r="M77" s="160"/>
      <c r="N77" s="160"/>
      <c r="O77" s="161">
        <f t="shared" si="1"/>
        <v>0</v>
      </c>
      <c r="P77" s="159">
        <f>'360VOLUMES'!U62*SUM('PRODUCTION LIST VOLUMES'!C77:L77)</f>
        <v>0</v>
      </c>
    </row>
    <row r="78" spans="1:16" ht="23" customHeight="1">
      <c r="A78" s="159"/>
      <c r="B78" s="160">
        <f>'360VOLUMES'!E63</f>
        <v>0</v>
      </c>
      <c r="C78" s="160" t="str">
        <f>IF('360VOLUMES'!Y63=0,"",'360VOLUMES'!Y63)</f>
        <v/>
      </c>
      <c r="D78" s="160" t="str">
        <f>IF('360VOLUMES'!Z63=0,"",'360VOLUMES'!Z63)</f>
        <v/>
      </c>
      <c r="E78" s="160" t="str">
        <f>IF('360VOLUMES'!AA63=0,"",'360VOLUMES'!AA63)</f>
        <v/>
      </c>
      <c r="F78" s="160" t="str">
        <f>IF('360VOLUMES'!AB63=0,"",'360VOLUMES'!AB63)</f>
        <v/>
      </c>
      <c r="G78" s="160" t="str">
        <f>IF('360VOLUMES'!AC63=0,"",'360VOLUMES'!AC63)</f>
        <v/>
      </c>
      <c r="H78" s="160" t="str">
        <f>IF('360VOLUMES'!AD63=0,"",'360VOLUMES'!AD63)</f>
        <v/>
      </c>
      <c r="I78" s="160" t="str">
        <f>IF('360VOLUMES'!AE63=0,"",'360VOLUMES'!AE63)</f>
        <v/>
      </c>
      <c r="J78" s="160" t="str">
        <f>IF('360VOLUMES'!AF63=0,"",'360VOLUMES'!AF63)</f>
        <v/>
      </c>
      <c r="K78" s="160" t="str">
        <f>IF('360VOLUMES'!AG63=0,"",'360VOLUMES'!AG63)</f>
        <v/>
      </c>
      <c r="L78" s="160" t="str">
        <f>IF('360VOLUMES'!AH63=0,"",'360VOLUMES'!AH63)</f>
        <v/>
      </c>
      <c r="M78" s="160"/>
      <c r="N78" s="160"/>
      <c r="O78" s="161">
        <f t="shared" si="1"/>
        <v>0</v>
      </c>
      <c r="P78" s="159">
        <f>'360VOLUMES'!U63*SUM('PRODUCTION LIST VOLUMES'!C78:L78)</f>
        <v>0</v>
      </c>
    </row>
    <row r="79" spans="1:16" ht="23" customHeight="1">
      <c r="A79" s="159"/>
      <c r="B79" s="160">
        <f>'360VOLUMES'!E64</f>
        <v>96</v>
      </c>
      <c r="C79" s="160" t="str">
        <f>IF('360VOLUMES'!Y64=0,"",'360VOLUMES'!Y64)</f>
        <v/>
      </c>
      <c r="D79" s="160" t="str">
        <f>IF('360VOLUMES'!Z64=0,"",'360VOLUMES'!Z64)</f>
        <v/>
      </c>
      <c r="E79" s="160" t="str">
        <f>IF('360VOLUMES'!AA64=0,"",'360VOLUMES'!AA64)</f>
        <v/>
      </c>
      <c r="F79" s="160" t="str">
        <f>IF('360VOLUMES'!AB64=0,"",'360VOLUMES'!AB64)</f>
        <v/>
      </c>
      <c r="G79" s="160" t="str">
        <f>IF('360VOLUMES'!AC64=0,"",'360VOLUMES'!AC64)</f>
        <v/>
      </c>
      <c r="H79" s="160" t="str">
        <f>IF('360VOLUMES'!AD64=0,"",'360VOLUMES'!AD64)</f>
        <v/>
      </c>
      <c r="I79" s="160" t="str">
        <f>IF('360VOLUMES'!AE64=0,"",'360VOLUMES'!AE64)</f>
        <v/>
      </c>
      <c r="J79" s="160" t="str">
        <f>IF('360VOLUMES'!AF64=0,"",'360VOLUMES'!AF64)</f>
        <v/>
      </c>
      <c r="K79" s="160" t="str">
        <f>IF('360VOLUMES'!AG64=0,"",'360VOLUMES'!AG64)</f>
        <v/>
      </c>
      <c r="L79" s="160" t="str">
        <f>IF('360VOLUMES'!AH64=0,"",'360VOLUMES'!AH64)</f>
        <v/>
      </c>
      <c r="M79" s="160"/>
      <c r="N79" s="160"/>
      <c r="O79" s="161">
        <f t="shared" si="1"/>
        <v>0</v>
      </c>
      <c r="P79" s="159">
        <f>'360VOLUMES'!U64*SUM('PRODUCTION LIST VOLUMES'!C79:L79)</f>
        <v>0</v>
      </c>
    </row>
    <row r="80" spans="1:16" ht="23" customHeight="1">
      <c r="A80" s="159"/>
      <c r="B80" s="160">
        <f>'360VOLUMES'!E65</f>
        <v>16</v>
      </c>
      <c r="C80" s="160" t="str">
        <f>IF('360VOLUMES'!Y65=0,"",'360VOLUMES'!Y65)</f>
        <v/>
      </c>
      <c r="D80" s="160" t="str">
        <f>IF('360VOLUMES'!Z65=0,"",'360VOLUMES'!Z65)</f>
        <v/>
      </c>
      <c r="E80" s="160" t="str">
        <f>IF('360VOLUMES'!AA65=0,"",'360VOLUMES'!AA65)</f>
        <v/>
      </c>
      <c r="F80" s="160" t="str">
        <f>IF('360VOLUMES'!AB65=0,"",'360VOLUMES'!AB65)</f>
        <v/>
      </c>
      <c r="G80" s="160" t="str">
        <f>IF('360VOLUMES'!AC65=0,"",'360VOLUMES'!AC65)</f>
        <v/>
      </c>
      <c r="H80" s="160" t="str">
        <f>IF('360VOLUMES'!AD65=0,"",'360VOLUMES'!AD65)</f>
        <v/>
      </c>
      <c r="I80" s="160" t="str">
        <f>IF('360VOLUMES'!AE65=0,"",'360VOLUMES'!AE65)</f>
        <v/>
      </c>
      <c r="J80" s="160" t="str">
        <f>IF('360VOLUMES'!AF65=0,"",'360VOLUMES'!AF65)</f>
        <v/>
      </c>
      <c r="K80" s="160" t="str">
        <f>IF('360VOLUMES'!AG65=0,"",'360VOLUMES'!AG65)</f>
        <v/>
      </c>
      <c r="L80" s="160" t="str">
        <f>IF('360VOLUMES'!AH65=0,"",'360VOLUMES'!AH65)</f>
        <v/>
      </c>
      <c r="M80" s="160"/>
      <c r="N80" s="160"/>
      <c r="O80" s="161">
        <f t="shared" si="1"/>
        <v>0</v>
      </c>
      <c r="P80" s="159">
        <f>'360VOLUMES'!U65*SUM('PRODUCTION LIST VOLUMES'!C80:L80)</f>
        <v>0</v>
      </c>
    </row>
    <row r="81" spans="1:16" ht="21" customHeight="1">
      <c r="A81" s="159"/>
      <c r="B81" s="160">
        <f>'360VOLUMES'!E66</f>
        <v>124</v>
      </c>
      <c r="C81" s="160" t="str">
        <f>IF('360VOLUMES'!Y66=0,"",'360VOLUMES'!Y66)</f>
        <v/>
      </c>
      <c r="D81" s="160" t="str">
        <f>IF('360VOLUMES'!Z66=0,"",'360VOLUMES'!Z66)</f>
        <v/>
      </c>
      <c r="E81" s="160" t="str">
        <f>IF('360VOLUMES'!AA66=0,"",'360VOLUMES'!AA66)</f>
        <v/>
      </c>
      <c r="F81" s="160" t="str">
        <f>IF('360VOLUMES'!AB66=0,"",'360VOLUMES'!AB66)</f>
        <v/>
      </c>
      <c r="G81" s="160" t="str">
        <f>IF('360VOLUMES'!AC66=0,"",'360VOLUMES'!AC66)</f>
        <v/>
      </c>
      <c r="H81" s="160" t="str">
        <f>IF('360VOLUMES'!AD66=0,"",'360VOLUMES'!AD66)</f>
        <v/>
      </c>
      <c r="I81" s="160" t="str">
        <f>IF('360VOLUMES'!AE66=0,"",'360VOLUMES'!AE66)</f>
        <v/>
      </c>
      <c r="J81" s="160" t="str">
        <f>IF('360VOLUMES'!AF66=0,"",'360VOLUMES'!AF66)</f>
        <v/>
      </c>
      <c r="K81" s="160" t="str">
        <f>IF('360VOLUMES'!AG66=0,"",'360VOLUMES'!AG66)</f>
        <v/>
      </c>
      <c r="L81" s="160" t="str">
        <f>IF('360VOLUMES'!AH66=0,"",'360VOLUMES'!AH66)</f>
        <v/>
      </c>
      <c r="M81" s="160"/>
      <c r="N81" s="160"/>
      <c r="O81" s="161">
        <f t="shared" si="1"/>
        <v>0</v>
      </c>
      <c r="P81" s="159">
        <f>'360VOLUMES'!U66*SUM('PRODUCTION LIST VOLUMES'!C81:L81)</f>
        <v>0</v>
      </c>
    </row>
    <row r="82" spans="1:16" ht="21" customHeight="1">
      <c r="A82" s="159"/>
      <c r="B82" s="160">
        <f>'360VOLUMES'!E67</f>
        <v>125</v>
      </c>
      <c r="C82" s="160" t="str">
        <f>IF('360VOLUMES'!Y67=0,"",'360VOLUMES'!Y67)</f>
        <v/>
      </c>
      <c r="D82" s="160" t="str">
        <f>IF('360VOLUMES'!Z67=0,"",'360VOLUMES'!Z67)</f>
        <v/>
      </c>
      <c r="E82" s="160" t="str">
        <f>IF('360VOLUMES'!AA67=0,"",'360VOLUMES'!AA67)</f>
        <v/>
      </c>
      <c r="F82" s="160" t="str">
        <f>IF('360VOLUMES'!AB67=0,"",'360VOLUMES'!AB67)</f>
        <v/>
      </c>
      <c r="G82" s="160" t="str">
        <f>IF('360VOLUMES'!AC67=0,"",'360VOLUMES'!AC67)</f>
        <v/>
      </c>
      <c r="H82" s="160" t="str">
        <f>IF('360VOLUMES'!AD67=0,"",'360VOLUMES'!AD67)</f>
        <v/>
      </c>
      <c r="I82" s="160" t="str">
        <f>IF('360VOLUMES'!AE67=0,"",'360VOLUMES'!AE67)</f>
        <v/>
      </c>
      <c r="J82" s="160" t="str">
        <f>IF('360VOLUMES'!AF67=0,"",'360VOLUMES'!AF67)</f>
        <v/>
      </c>
      <c r="K82" s="160" t="str">
        <f>IF('360VOLUMES'!AG67=0,"",'360VOLUMES'!AG67)</f>
        <v/>
      </c>
      <c r="L82" s="160" t="str">
        <f>IF('360VOLUMES'!AH67=0,"",'360VOLUMES'!AH67)</f>
        <v/>
      </c>
      <c r="M82" s="160"/>
      <c r="N82" s="160"/>
      <c r="O82" s="161">
        <f t="shared" si="1"/>
        <v>0</v>
      </c>
      <c r="P82" s="159">
        <f>'360VOLUMES'!U67*SUM('PRODUCTION LIST VOLUMES'!C82:L82)</f>
        <v>0</v>
      </c>
    </row>
    <row r="83" spans="1:16" ht="21" customHeight="1">
      <c r="A83" s="159"/>
      <c r="B83" s="160">
        <f>'360VOLUMES'!E68</f>
        <v>55</v>
      </c>
      <c r="C83" s="160" t="str">
        <f>IF('360VOLUMES'!Y68=0,"",'360VOLUMES'!Y68)</f>
        <v/>
      </c>
      <c r="D83" s="160" t="str">
        <f>IF('360VOLUMES'!Z68=0,"",'360VOLUMES'!Z68)</f>
        <v/>
      </c>
      <c r="E83" s="160" t="str">
        <f>IF('360VOLUMES'!AA68=0,"",'360VOLUMES'!AA68)</f>
        <v/>
      </c>
      <c r="F83" s="160" t="str">
        <f>IF('360VOLUMES'!AB68=0,"",'360VOLUMES'!AB68)</f>
        <v/>
      </c>
      <c r="G83" s="160" t="str">
        <f>IF('360VOLUMES'!AC68=0,"",'360VOLUMES'!AC68)</f>
        <v/>
      </c>
      <c r="H83" s="160" t="str">
        <f>IF('360VOLUMES'!AD68=0,"",'360VOLUMES'!AD68)</f>
        <v/>
      </c>
      <c r="I83" s="160" t="str">
        <f>IF('360VOLUMES'!AE68=0,"",'360VOLUMES'!AE68)</f>
        <v/>
      </c>
      <c r="J83" s="160" t="str">
        <f>IF('360VOLUMES'!AF68=0,"",'360VOLUMES'!AF68)</f>
        <v/>
      </c>
      <c r="K83" s="160" t="str">
        <f>IF('360VOLUMES'!AG68=0,"",'360VOLUMES'!AG68)</f>
        <v/>
      </c>
      <c r="L83" s="160" t="str">
        <f>IF('360VOLUMES'!AH68=0,"",'360VOLUMES'!AH68)</f>
        <v/>
      </c>
      <c r="M83" s="160"/>
      <c r="N83" s="160"/>
      <c r="O83" s="161">
        <f t="shared" si="1"/>
        <v>0</v>
      </c>
      <c r="P83" s="159">
        <f>'360VOLUMES'!U68*SUM('PRODUCTION LIST VOLUMES'!C83:L83)</f>
        <v>0</v>
      </c>
    </row>
    <row r="84" spans="1:16" ht="23" customHeight="1">
      <c r="A84" s="159"/>
      <c r="B84" s="160">
        <f>'360VOLUMES'!E69</f>
        <v>56</v>
      </c>
      <c r="C84" s="160" t="str">
        <f>IF('360VOLUMES'!Y69=0,"",'360VOLUMES'!Y69)</f>
        <v/>
      </c>
      <c r="D84" s="160" t="str">
        <f>IF('360VOLUMES'!Z69=0,"",'360VOLUMES'!Z69)</f>
        <v/>
      </c>
      <c r="E84" s="160" t="str">
        <f>IF('360VOLUMES'!AA69=0,"",'360VOLUMES'!AA69)</f>
        <v/>
      </c>
      <c r="F84" s="160" t="str">
        <f>IF('360VOLUMES'!AB69=0,"",'360VOLUMES'!AB69)</f>
        <v/>
      </c>
      <c r="G84" s="160" t="str">
        <f>IF('360VOLUMES'!AC69=0,"",'360VOLUMES'!AC69)</f>
        <v/>
      </c>
      <c r="H84" s="160" t="str">
        <f>IF('360VOLUMES'!AD69=0,"",'360VOLUMES'!AD69)</f>
        <v/>
      </c>
      <c r="I84" s="160" t="str">
        <f>IF('360VOLUMES'!AE69=0,"",'360VOLUMES'!AE69)</f>
        <v/>
      </c>
      <c r="J84" s="160" t="str">
        <f>IF('360VOLUMES'!AF69=0,"",'360VOLUMES'!AF69)</f>
        <v/>
      </c>
      <c r="K84" s="160" t="str">
        <f>IF('360VOLUMES'!AG69=0,"",'360VOLUMES'!AG69)</f>
        <v/>
      </c>
      <c r="L84" s="160" t="str">
        <f>IF('360VOLUMES'!AH69=0,"",'360VOLUMES'!AH69)</f>
        <v/>
      </c>
      <c r="M84" s="160"/>
      <c r="N84" s="160"/>
      <c r="O84" s="161">
        <f t="shared" si="1"/>
        <v>0</v>
      </c>
      <c r="P84" s="159">
        <f>'360VOLUMES'!U69*SUM('PRODUCTION LIST VOLUMES'!C84:L84)</f>
        <v>0</v>
      </c>
    </row>
    <row r="85" spans="1:16" ht="23" customHeight="1">
      <c r="A85" s="159"/>
      <c r="B85" s="160">
        <f>'360VOLUMES'!E70</f>
        <v>0</v>
      </c>
      <c r="C85" s="160" t="str">
        <f>IF('360VOLUMES'!Y70=0,"",'360VOLUMES'!Y70)</f>
        <v/>
      </c>
      <c r="D85" s="160" t="str">
        <f>IF('360VOLUMES'!Z70=0,"",'360VOLUMES'!Z70)</f>
        <v/>
      </c>
      <c r="E85" s="160" t="str">
        <f>IF('360VOLUMES'!AA70=0,"",'360VOLUMES'!AA70)</f>
        <v/>
      </c>
      <c r="F85" s="160" t="str">
        <f>IF('360VOLUMES'!AB70=0,"",'360VOLUMES'!AB70)</f>
        <v/>
      </c>
      <c r="G85" s="160" t="str">
        <f>IF('360VOLUMES'!AC70=0,"",'360VOLUMES'!AC70)</f>
        <v/>
      </c>
      <c r="H85" s="160" t="str">
        <f>IF('360VOLUMES'!AD70=0,"",'360VOLUMES'!AD70)</f>
        <v/>
      </c>
      <c r="I85" s="160" t="str">
        <f>IF('360VOLUMES'!AE70=0,"",'360VOLUMES'!AE70)</f>
        <v/>
      </c>
      <c r="J85" s="160" t="str">
        <f>IF('360VOLUMES'!AF70=0,"",'360VOLUMES'!AF70)</f>
        <v/>
      </c>
      <c r="K85" s="160" t="str">
        <f>IF('360VOLUMES'!AG70=0,"",'360VOLUMES'!AG70)</f>
        <v/>
      </c>
      <c r="L85" s="160" t="str">
        <f>IF('360VOLUMES'!AH70=0,"",'360VOLUMES'!AH70)</f>
        <v/>
      </c>
      <c r="M85" s="160"/>
      <c r="N85" s="160"/>
      <c r="O85" s="161">
        <f t="shared" si="1"/>
        <v>0</v>
      </c>
      <c r="P85" s="159">
        <f>'360VOLUMES'!U70*SUM('PRODUCTION LIST VOLUMES'!C85:L85)</f>
        <v>0</v>
      </c>
    </row>
    <row r="86" spans="1:16" ht="23" customHeight="1">
      <c r="A86" s="159"/>
      <c r="B86" s="160">
        <f>'360VOLUMES'!E71</f>
        <v>99</v>
      </c>
      <c r="C86" s="160" t="str">
        <f>IF('360VOLUMES'!Y71=0,"",'360VOLUMES'!Y71)</f>
        <v/>
      </c>
      <c r="D86" s="160" t="str">
        <f>IF('360VOLUMES'!Z71=0,"",'360VOLUMES'!Z71)</f>
        <v/>
      </c>
      <c r="E86" s="160" t="str">
        <f>IF('360VOLUMES'!AA71=0,"",'360VOLUMES'!AA71)</f>
        <v/>
      </c>
      <c r="F86" s="160" t="str">
        <f>IF('360VOLUMES'!AB71=0,"",'360VOLUMES'!AB71)</f>
        <v/>
      </c>
      <c r="G86" s="160" t="str">
        <f>IF('360VOLUMES'!AC71=0,"",'360VOLUMES'!AC71)</f>
        <v/>
      </c>
      <c r="H86" s="160" t="str">
        <f>IF('360VOLUMES'!AD71=0,"",'360VOLUMES'!AD71)</f>
        <v/>
      </c>
      <c r="I86" s="160" t="str">
        <f>IF('360VOLUMES'!AE71=0,"",'360VOLUMES'!AE71)</f>
        <v/>
      </c>
      <c r="J86" s="160" t="str">
        <f>IF('360VOLUMES'!AF71=0,"",'360VOLUMES'!AF71)</f>
        <v/>
      </c>
      <c r="K86" s="160" t="str">
        <f>IF('360VOLUMES'!AG71=0,"",'360VOLUMES'!AG71)</f>
        <v/>
      </c>
      <c r="L86" s="160" t="str">
        <f>IF('360VOLUMES'!AH71=0,"",'360VOLUMES'!AH71)</f>
        <v/>
      </c>
      <c r="M86" s="160"/>
      <c r="N86" s="160"/>
      <c r="O86" s="161">
        <f t="shared" si="1"/>
        <v>0</v>
      </c>
      <c r="P86" s="159">
        <f>'360VOLUMES'!U71*SUM('PRODUCTION LIST VOLUMES'!C86:L86)</f>
        <v>0</v>
      </c>
    </row>
    <row r="87" spans="1:16" ht="23" customHeight="1">
      <c r="A87" s="159" t="s">
        <v>436</v>
      </c>
      <c r="B87" s="160">
        <f>'360VOLUMES'!E72</f>
        <v>83</v>
      </c>
      <c r="C87" s="160" t="str">
        <f>IF('360VOLUMES'!Y72=0,"",'360VOLUMES'!Y72)</f>
        <v/>
      </c>
      <c r="D87" s="160" t="str">
        <f>IF('360VOLUMES'!Z72=0,"",'360VOLUMES'!Z72)</f>
        <v/>
      </c>
      <c r="E87" s="160" t="str">
        <f>IF('360VOLUMES'!AA72=0,"",'360VOLUMES'!AA72)</f>
        <v/>
      </c>
      <c r="F87" s="160" t="str">
        <f>IF('360VOLUMES'!AB72=0,"",'360VOLUMES'!AB72)</f>
        <v/>
      </c>
      <c r="G87" s="160" t="str">
        <f>IF('360VOLUMES'!AC72=0,"",'360VOLUMES'!AC72)</f>
        <v/>
      </c>
      <c r="H87" s="160" t="str">
        <f>IF('360VOLUMES'!AD72=0,"",'360VOLUMES'!AD72)</f>
        <v/>
      </c>
      <c r="I87" s="160" t="str">
        <f>IF('360VOLUMES'!AE72=0,"",'360VOLUMES'!AE72)</f>
        <v/>
      </c>
      <c r="J87" s="160" t="str">
        <f>IF('360VOLUMES'!AF72=0,"",'360VOLUMES'!AF72)</f>
        <v/>
      </c>
      <c r="K87" s="160" t="str">
        <f>IF('360VOLUMES'!AG72=0,"",'360VOLUMES'!AG72)</f>
        <v/>
      </c>
      <c r="L87" s="160" t="str">
        <f>IF('360VOLUMES'!AH72=0,"",'360VOLUMES'!AH72)</f>
        <v/>
      </c>
      <c r="M87" s="160"/>
      <c r="N87" s="160"/>
      <c r="O87" s="161">
        <f t="shared" si="1"/>
        <v>0</v>
      </c>
      <c r="P87" s="159">
        <f>'360VOLUMES'!U72*SUM('PRODUCTION LIST VOLUMES'!C87:L87)</f>
        <v>0</v>
      </c>
    </row>
    <row r="88" spans="1:16" ht="23" customHeight="1">
      <c r="A88" s="159"/>
      <c r="B88" s="160">
        <f>'360VOLUMES'!E73</f>
        <v>98</v>
      </c>
      <c r="C88" s="160" t="str">
        <f>IF('360VOLUMES'!Y73=0,"",'360VOLUMES'!Y73)</f>
        <v/>
      </c>
      <c r="D88" s="160" t="str">
        <f>IF('360VOLUMES'!Z73=0,"",'360VOLUMES'!Z73)</f>
        <v/>
      </c>
      <c r="E88" s="160" t="str">
        <f>IF('360VOLUMES'!AA73=0,"",'360VOLUMES'!AA73)</f>
        <v/>
      </c>
      <c r="F88" s="160" t="str">
        <f>IF('360VOLUMES'!AB73=0,"",'360VOLUMES'!AB73)</f>
        <v/>
      </c>
      <c r="G88" s="160" t="str">
        <f>IF('360VOLUMES'!AC73=0,"",'360VOLUMES'!AC73)</f>
        <v/>
      </c>
      <c r="H88" s="160" t="str">
        <f>IF('360VOLUMES'!AD73=0,"",'360VOLUMES'!AD73)</f>
        <v/>
      </c>
      <c r="I88" s="160" t="str">
        <f>IF('360VOLUMES'!AE73=0,"",'360VOLUMES'!AE73)</f>
        <v/>
      </c>
      <c r="J88" s="160" t="str">
        <f>IF('360VOLUMES'!AF73=0,"",'360VOLUMES'!AF73)</f>
        <v/>
      </c>
      <c r="K88" s="160" t="str">
        <f>IF('360VOLUMES'!AG73=0,"",'360VOLUMES'!AG73)</f>
        <v/>
      </c>
      <c r="L88" s="160" t="str">
        <f>IF('360VOLUMES'!AH73=0,"",'360VOLUMES'!AH73)</f>
        <v/>
      </c>
      <c r="M88" s="160"/>
      <c r="N88" s="160"/>
      <c r="O88" s="161">
        <f t="shared" si="1"/>
        <v>0</v>
      </c>
      <c r="P88" s="159">
        <f>'360VOLUMES'!U73*SUM('PRODUCTION LIST VOLUMES'!C88:L88)</f>
        <v>0</v>
      </c>
    </row>
    <row r="89" spans="1:16" ht="23" customHeight="1">
      <c r="A89" s="159" t="s">
        <v>436</v>
      </c>
      <c r="B89" s="160">
        <f>'360VOLUMES'!E74</f>
        <v>84</v>
      </c>
      <c r="C89" s="160" t="str">
        <f>IF('360VOLUMES'!Y74=0,"",'360VOLUMES'!Y74)</f>
        <v/>
      </c>
      <c r="D89" s="160" t="str">
        <f>IF('360VOLUMES'!Z74=0,"",'360VOLUMES'!Z74)</f>
        <v/>
      </c>
      <c r="E89" s="160" t="str">
        <f>IF('360VOLUMES'!AA74=0,"",'360VOLUMES'!AA74)</f>
        <v/>
      </c>
      <c r="F89" s="160" t="str">
        <f>IF('360VOLUMES'!AB74=0,"",'360VOLUMES'!AB74)</f>
        <v/>
      </c>
      <c r="G89" s="160" t="str">
        <f>IF('360VOLUMES'!AC74=0,"",'360VOLUMES'!AC74)</f>
        <v/>
      </c>
      <c r="H89" s="160" t="str">
        <f>IF('360VOLUMES'!AD74=0,"",'360VOLUMES'!AD74)</f>
        <v/>
      </c>
      <c r="I89" s="160" t="str">
        <f>IF('360VOLUMES'!AE74=0,"",'360VOLUMES'!AE74)</f>
        <v/>
      </c>
      <c r="J89" s="160" t="str">
        <f>IF('360VOLUMES'!AF74=0,"",'360VOLUMES'!AF74)</f>
        <v/>
      </c>
      <c r="K89" s="160" t="str">
        <f>IF('360VOLUMES'!AG74=0,"",'360VOLUMES'!AG74)</f>
        <v/>
      </c>
      <c r="L89" s="160" t="str">
        <f>IF('360VOLUMES'!AH74=0,"",'360VOLUMES'!AH74)</f>
        <v/>
      </c>
      <c r="M89" s="160"/>
      <c r="N89" s="160"/>
      <c r="O89" s="161">
        <f t="shared" ref="O89:O152" si="2">SUM(C89:L89)</f>
        <v>0</v>
      </c>
      <c r="P89" s="159">
        <f>'360VOLUMES'!U74*SUM('PRODUCTION LIST VOLUMES'!C89:L89)</f>
        <v>0</v>
      </c>
    </row>
    <row r="90" spans="1:16" ht="23" customHeight="1">
      <c r="A90" s="159"/>
      <c r="B90" s="160">
        <f>'360VOLUMES'!E75</f>
        <v>97</v>
      </c>
      <c r="C90" s="160" t="str">
        <f>IF('360VOLUMES'!Y75=0,"",'360VOLUMES'!Y75)</f>
        <v/>
      </c>
      <c r="D90" s="160" t="str">
        <f>IF('360VOLUMES'!Z75=0,"",'360VOLUMES'!Z75)</f>
        <v/>
      </c>
      <c r="E90" s="160" t="str">
        <f>IF('360VOLUMES'!AA75=0,"",'360VOLUMES'!AA75)</f>
        <v/>
      </c>
      <c r="F90" s="160" t="str">
        <f>IF('360VOLUMES'!AB75=0,"",'360VOLUMES'!AB75)</f>
        <v/>
      </c>
      <c r="G90" s="160" t="str">
        <f>IF('360VOLUMES'!AC75=0,"",'360VOLUMES'!AC75)</f>
        <v/>
      </c>
      <c r="H90" s="160" t="str">
        <f>IF('360VOLUMES'!AD75=0,"",'360VOLUMES'!AD75)</f>
        <v/>
      </c>
      <c r="I90" s="160" t="str">
        <f>IF('360VOLUMES'!AE75=0,"",'360VOLUMES'!AE75)</f>
        <v/>
      </c>
      <c r="J90" s="160" t="str">
        <f>IF('360VOLUMES'!AF75=0,"",'360VOLUMES'!AF75)</f>
        <v/>
      </c>
      <c r="K90" s="160" t="str">
        <f>IF('360VOLUMES'!AG75=0,"",'360VOLUMES'!AG75)</f>
        <v/>
      </c>
      <c r="L90" s="160" t="str">
        <f>IF('360VOLUMES'!AH75=0,"",'360VOLUMES'!AH75)</f>
        <v/>
      </c>
      <c r="M90" s="160"/>
      <c r="N90" s="160"/>
      <c r="O90" s="161">
        <f t="shared" si="2"/>
        <v>0</v>
      </c>
      <c r="P90" s="159">
        <f>'360VOLUMES'!U75*SUM('PRODUCTION LIST VOLUMES'!C90:L90)</f>
        <v>0</v>
      </c>
    </row>
    <row r="91" spans="1:16" ht="23" customHeight="1">
      <c r="A91" s="159" t="s">
        <v>436</v>
      </c>
      <c r="B91" s="160">
        <f>'360VOLUMES'!E76</f>
        <v>85</v>
      </c>
      <c r="C91" s="160" t="str">
        <f>IF('360VOLUMES'!Y76=0,"",'360VOLUMES'!Y76)</f>
        <v/>
      </c>
      <c r="D91" s="160" t="str">
        <f>IF('360VOLUMES'!Z76=0,"",'360VOLUMES'!Z76)</f>
        <v/>
      </c>
      <c r="E91" s="160" t="str">
        <f>IF('360VOLUMES'!AA76=0,"",'360VOLUMES'!AA76)</f>
        <v/>
      </c>
      <c r="F91" s="160" t="str">
        <f>IF('360VOLUMES'!AB76=0,"",'360VOLUMES'!AB76)</f>
        <v/>
      </c>
      <c r="G91" s="160" t="str">
        <f>IF('360VOLUMES'!AC76=0,"",'360VOLUMES'!AC76)</f>
        <v/>
      </c>
      <c r="H91" s="160" t="str">
        <f>IF('360VOLUMES'!AD76=0,"",'360VOLUMES'!AD76)</f>
        <v/>
      </c>
      <c r="I91" s="160" t="str">
        <f>IF('360VOLUMES'!AE76=0,"",'360VOLUMES'!AE76)</f>
        <v/>
      </c>
      <c r="J91" s="160" t="str">
        <f>IF('360VOLUMES'!AF76=0,"",'360VOLUMES'!AF76)</f>
        <v/>
      </c>
      <c r="K91" s="160" t="str">
        <f>IF('360VOLUMES'!AG76=0,"",'360VOLUMES'!AG76)</f>
        <v/>
      </c>
      <c r="L91" s="160" t="str">
        <f>IF('360VOLUMES'!AH76=0,"",'360VOLUMES'!AH76)</f>
        <v/>
      </c>
      <c r="M91" s="160"/>
      <c r="N91" s="160"/>
      <c r="O91" s="161">
        <f t="shared" si="2"/>
        <v>0</v>
      </c>
      <c r="P91" s="159">
        <f>'360VOLUMES'!U76*SUM('PRODUCTION LIST VOLUMES'!C91:L91)</f>
        <v>0</v>
      </c>
    </row>
    <row r="92" spans="1:16" ht="23" customHeight="1">
      <c r="A92" s="159"/>
      <c r="B92" s="160">
        <f>'360VOLUMES'!E77</f>
        <v>95</v>
      </c>
      <c r="C92" s="160" t="str">
        <f>IF('360VOLUMES'!Y77=0,"",'360VOLUMES'!Y77)</f>
        <v/>
      </c>
      <c r="D92" s="160" t="str">
        <f>IF('360VOLUMES'!Z77=0,"",'360VOLUMES'!Z77)</f>
        <v/>
      </c>
      <c r="E92" s="160" t="str">
        <f>IF('360VOLUMES'!AA77=0,"",'360VOLUMES'!AA77)</f>
        <v/>
      </c>
      <c r="F92" s="160" t="str">
        <f>IF('360VOLUMES'!AB77=0,"",'360VOLUMES'!AB77)</f>
        <v/>
      </c>
      <c r="G92" s="160" t="str">
        <f>IF('360VOLUMES'!AC77=0,"",'360VOLUMES'!AC77)</f>
        <v/>
      </c>
      <c r="H92" s="160" t="str">
        <f>IF('360VOLUMES'!AD77=0,"",'360VOLUMES'!AD77)</f>
        <v/>
      </c>
      <c r="I92" s="160" t="str">
        <f>IF('360VOLUMES'!AE77=0,"",'360VOLUMES'!AE77)</f>
        <v/>
      </c>
      <c r="J92" s="160" t="str">
        <f>IF('360VOLUMES'!AF77=0,"",'360VOLUMES'!AF77)</f>
        <v/>
      </c>
      <c r="K92" s="160" t="str">
        <f>IF('360VOLUMES'!AG77=0,"",'360VOLUMES'!AG77)</f>
        <v/>
      </c>
      <c r="L92" s="160" t="str">
        <f>IF('360VOLUMES'!AH77=0,"",'360VOLUMES'!AH77)</f>
        <v/>
      </c>
      <c r="M92" s="160"/>
      <c r="N92" s="160"/>
      <c r="O92" s="161">
        <f t="shared" si="2"/>
        <v>0</v>
      </c>
      <c r="P92" s="159">
        <f>'360VOLUMES'!U77*SUM('PRODUCTION LIST VOLUMES'!C92:L92)</f>
        <v>0</v>
      </c>
    </row>
    <row r="93" spans="1:16" ht="23" customHeight="1">
      <c r="A93" s="159" t="s">
        <v>436</v>
      </c>
      <c r="B93" s="160">
        <f>'360VOLUMES'!E78</f>
        <v>87</v>
      </c>
      <c r="C93" s="160" t="str">
        <f>IF('360VOLUMES'!Y78=0,"",'360VOLUMES'!Y78)</f>
        <v/>
      </c>
      <c r="D93" s="160" t="str">
        <f>IF('360VOLUMES'!Z78=0,"",'360VOLUMES'!Z78)</f>
        <v/>
      </c>
      <c r="E93" s="160" t="str">
        <f>IF('360VOLUMES'!AA78=0,"",'360VOLUMES'!AA78)</f>
        <v/>
      </c>
      <c r="F93" s="160" t="str">
        <f>IF('360VOLUMES'!AB78=0,"",'360VOLUMES'!AB78)</f>
        <v/>
      </c>
      <c r="G93" s="160" t="str">
        <f>IF('360VOLUMES'!AC78=0,"",'360VOLUMES'!AC78)</f>
        <v/>
      </c>
      <c r="H93" s="160" t="str">
        <f>IF('360VOLUMES'!AD78=0,"",'360VOLUMES'!AD78)</f>
        <v/>
      </c>
      <c r="I93" s="160" t="str">
        <f>IF('360VOLUMES'!AE78=0,"",'360VOLUMES'!AE78)</f>
        <v/>
      </c>
      <c r="J93" s="160" t="str">
        <f>IF('360VOLUMES'!AF78=0,"",'360VOLUMES'!AF78)</f>
        <v/>
      </c>
      <c r="K93" s="160" t="str">
        <f>IF('360VOLUMES'!AG78=0,"",'360VOLUMES'!AG78)</f>
        <v/>
      </c>
      <c r="L93" s="160" t="str">
        <f>IF('360VOLUMES'!AH78=0,"",'360VOLUMES'!AH78)</f>
        <v/>
      </c>
      <c r="M93" s="160"/>
      <c r="N93" s="160"/>
      <c r="O93" s="161">
        <f t="shared" si="2"/>
        <v>0</v>
      </c>
      <c r="P93" s="159">
        <f>'360VOLUMES'!U78*SUM('PRODUCTION LIST VOLUMES'!C93:L93)</f>
        <v>0</v>
      </c>
    </row>
    <row r="94" spans="1:16" ht="23" customHeight="1">
      <c r="A94" s="159"/>
      <c r="B94" s="160">
        <f>'360VOLUMES'!E79</f>
        <v>94</v>
      </c>
      <c r="C94" s="160" t="str">
        <f>IF('360VOLUMES'!Y79=0,"",'360VOLUMES'!Y79)</f>
        <v/>
      </c>
      <c r="D94" s="160" t="str">
        <f>IF('360VOLUMES'!Z79=0,"",'360VOLUMES'!Z79)</f>
        <v/>
      </c>
      <c r="E94" s="160" t="str">
        <f>IF('360VOLUMES'!AA79=0,"",'360VOLUMES'!AA79)</f>
        <v/>
      </c>
      <c r="F94" s="160" t="str">
        <f>IF('360VOLUMES'!AB79=0,"",'360VOLUMES'!AB79)</f>
        <v/>
      </c>
      <c r="G94" s="160" t="str">
        <f>IF('360VOLUMES'!AC79=0,"",'360VOLUMES'!AC79)</f>
        <v/>
      </c>
      <c r="H94" s="160" t="str">
        <f>IF('360VOLUMES'!AD79=0,"",'360VOLUMES'!AD79)</f>
        <v/>
      </c>
      <c r="I94" s="160" t="str">
        <f>IF('360VOLUMES'!AE79=0,"",'360VOLUMES'!AE79)</f>
        <v/>
      </c>
      <c r="J94" s="160" t="str">
        <f>IF('360VOLUMES'!AF79=0,"",'360VOLUMES'!AF79)</f>
        <v/>
      </c>
      <c r="K94" s="160" t="str">
        <f>IF('360VOLUMES'!AG79=0,"",'360VOLUMES'!AG79)</f>
        <v/>
      </c>
      <c r="L94" s="160" t="str">
        <f>IF('360VOLUMES'!AH79=0,"",'360VOLUMES'!AH79)</f>
        <v/>
      </c>
      <c r="M94" s="160"/>
      <c r="N94" s="160"/>
      <c r="O94" s="161">
        <f t="shared" si="2"/>
        <v>0</v>
      </c>
      <c r="P94" s="159">
        <f>'360VOLUMES'!U79*SUM('PRODUCTION LIST VOLUMES'!C94:L94)</f>
        <v>0</v>
      </c>
    </row>
    <row r="95" spans="1:16" ht="23" customHeight="1">
      <c r="A95" s="159" t="s">
        <v>436</v>
      </c>
      <c r="B95" s="160">
        <f>'360VOLUMES'!E80</f>
        <v>86</v>
      </c>
      <c r="C95" s="160" t="str">
        <f>IF('360VOLUMES'!Y80=0,"",'360VOLUMES'!Y80)</f>
        <v/>
      </c>
      <c r="D95" s="160" t="str">
        <f>IF('360VOLUMES'!Z80=0,"",'360VOLUMES'!Z80)</f>
        <v/>
      </c>
      <c r="E95" s="160" t="str">
        <f>IF('360VOLUMES'!AA80=0,"",'360VOLUMES'!AA80)</f>
        <v/>
      </c>
      <c r="F95" s="160" t="str">
        <f>IF('360VOLUMES'!AB80=0,"",'360VOLUMES'!AB80)</f>
        <v/>
      </c>
      <c r="G95" s="160" t="str">
        <f>IF('360VOLUMES'!AC80=0,"",'360VOLUMES'!AC80)</f>
        <v/>
      </c>
      <c r="H95" s="160" t="str">
        <f>IF('360VOLUMES'!AD80=0,"",'360VOLUMES'!AD80)</f>
        <v/>
      </c>
      <c r="I95" s="160" t="str">
        <f>IF('360VOLUMES'!AE80=0,"",'360VOLUMES'!AE80)</f>
        <v/>
      </c>
      <c r="J95" s="160" t="str">
        <f>IF('360VOLUMES'!AF80=0,"",'360VOLUMES'!AF80)</f>
        <v/>
      </c>
      <c r="K95" s="160" t="str">
        <f>IF('360VOLUMES'!AG80=0,"",'360VOLUMES'!AG80)</f>
        <v/>
      </c>
      <c r="L95" s="160" t="str">
        <f>IF('360VOLUMES'!AH80=0,"",'360VOLUMES'!AH80)</f>
        <v/>
      </c>
      <c r="M95" s="160"/>
      <c r="N95" s="160"/>
      <c r="O95" s="161">
        <f t="shared" si="2"/>
        <v>0</v>
      </c>
      <c r="P95" s="159">
        <f>'360VOLUMES'!U80*SUM('PRODUCTION LIST VOLUMES'!C95:L95)</f>
        <v>0</v>
      </c>
    </row>
    <row r="96" spans="1:16" ht="23" customHeight="1">
      <c r="A96" s="159"/>
      <c r="B96" s="160">
        <f>'360VOLUMES'!E81</f>
        <v>93</v>
      </c>
      <c r="C96" s="160" t="str">
        <f>IF('360VOLUMES'!Y81=0,"",'360VOLUMES'!Y81)</f>
        <v/>
      </c>
      <c r="D96" s="160" t="str">
        <f>IF('360VOLUMES'!Z81=0,"",'360VOLUMES'!Z81)</f>
        <v/>
      </c>
      <c r="E96" s="160" t="str">
        <f>IF('360VOLUMES'!AA81=0,"",'360VOLUMES'!AA81)</f>
        <v/>
      </c>
      <c r="F96" s="160" t="str">
        <f>IF('360VOLUMES'!AB81=0,"",'360VOLUMES'!AB81)</f>
        <v/>
      </c>
      <c r="G96" s="160" t="str">
        <f>IF('360VOLUMES'!AC81=0,"",'360VOLUMES'!AC81)</f>
        <v/>
      </c>
      <c r="H96" s="160" t="str">
        <f>IF('360VOLUMES'!AD81=0,"",'360VOLUMES'!AD81)</f>
        <v/>
      </c>
      <c r="I96" s="160" t="str">
        <f>IF('360VOLUMES'!AE81=0,"",'360VOLUMES'!AE81)</f>
        <v/>
      </c>
      <c r="J96" s="160" t="str">
        <f>IF('360VOLUMES'!AF81=0,"",'360VOLUMES'!AF81)</f>
        <v/>
      </c>
      <c r="K96" s="160" t="str">
        <f>IF('360VOLUMES'!AG81=0,"",'360VOLUMES'!AG81)</f>
        <v/>
      </c>
      <c r="L96" s="160" t="str">
        <f>IF('360VOLUMES'!AH81=0,"",'360VOLUMES'!AH81)</f>
        <v/>
      </c>
      <c r="M96" s="160"/>
      <c r="N96" s="160"/>
      <c r="O96" s="161">
        <f t="shared" si="2"/>
        <v>0</v>
      </c>
      <c r="P96" s="159">
        <f>'360VOLUMES'!U81*SUM('PRODUCTION LIST VOLUMES'!C96:L96)</f>
        <v>0</v>
      </c>
    </row>
    <row r="97" spans="1:16" ht="23" customHeight="1">
      <c r="A97" s="159" t="s">
        <v>436</v>
      </c>
      <c r="B97" s="160">
        <f>'360VOLUMES'!E82</f>
        <v>88</v>
      </c>
      <c r="C97" s="160" t="str">
        <f>IF('360VOLUMES'!Y82=0,"",'360VOLUMES'!Y82)</f>
        <v/>
      </c>
      <c r="D97" s="160" t="str">
        <f>IF('360VOLUMES'!Z82=0,"",'360VOLUMES'!Z82)</f>
        <v/>
      </c>
      <c r="E97" s="160" t="str">
        <f>IF('360VOLUMES'!AA82=0,"",'360VOLUMES'!AA82)</f>
        <v/>
      </c>
      <c r="F97" s="160" t="str">
        <f>IF('360VOLUMES'!AB82=0,"",'360VOLUMES'!AB82)</f>
        <v/>
      </c>
      <c r="G97" s="160" t="str">
        <f>IF('360VOLUMES'!AC82=0,"",'360VOLUMES'!AC82)</f>
        <v/>
      </c>
      <c r="H97" s="160" t="str">
        <f>IF('360VOLUMES'!AD82=0,"",'360VOLUMES'!AD82)</f>
        <v/>
      </c>
      <c r="I97" s="160" t="str">
        <f>IF('360VOLUMES'!AE82=0,"",'360VOLUMES'!AE82)</f>
        <v/>
      </c>
      <c r="J97" s="160" t="str">
        <f>IF('360VOLUMES'!AF82=0,"",'360VOLUMES'!AF82)</f>
        <v/>
      </c>
      <c r="K97" s="160" t="str">
        <f>IF('360VOLUMES'!AG82=0,"",'360VOLUMES'!AG82)</f>
        <v/>
      </c>
      <c r="L97" s="160" t="str">
        <f>IF('360VOLUMES'!AH82=0,"",'360VOLUMES'!AH82)</f>
        <v/>
      </c>
      <c r="M97" s="160"/>
      <c r="N97" s="160"/>
      <c r="O97" s="161">
        <f t="shared" si="2"/>
        <v>0</v>
      </c>
      <c r="P97" s="159">
        <f>'360VOLUMES'!U82*SUM('PRODUCTION LIST VOLUMES'!C97:L97)</f>
        <v>0</v>
      </c>
    </row>
    <row r="98" spans="1:16" ht="23" customHeight="1">
      <c r="A98" s="159"/>
      <c r="B98" s="160">
        <f>'360VOLUMES'!E83</f>
        <v>92</v>
      </c>
      <c r="C98" s="160" t="str">
        <f>IF('360VOLUMES'!Y83=0,"",'360VOLUMES'!Y83)</f>
        <v/>
      </c>
      <c r="D98" s="160" t="str">
        <f>IF('360VOLUMES'!Z83=0,"",'360VOLUMES'!Z83)</f>
        <v/>
      </c>
      <c r="E98" s="160" t="str">
        <f>IF('360VOLUMES'!AA83=0,"",'360VOLUMES'!AA83)</f>
        <v/>
      </c>
      <c r="F98" s="160" t="str">
        <f>IF('360VOLUMES'!AB83=0,"",'360VOLUMES'!AB83)</f>
        <v/>
      </c>
      <c r="G98" s="160" t="str">
        <f>IF('360VOLUMES'!AC83=0,"",'360VOLUMES'!AC83)</f>
        <v/>
      </c>
      <c r="H98" s="160" t="str">
        <f>IF('360VOLUMES'!AD83=0,"",'360VOLUMES'!AD83)</f>
        <v/>
      </c>
      <c r="I98" s="160" t="str">
        <f>IF('360VOLUMES'!AE83=0,"",'360VOLUMES'!AE83)</f>
        <v/>
      </c>
      <c r="J98" s="160" t="str">
        <f>IF('360VOLUMES'!AF83=0,"",'360VOLUMES'!AF83)</f>
        <v/>
      </c>
      <c r="K98" s="160" t="str">
        <f>IF('360VOLUMES'!AG83=0,"",'360VOLUMES'!AG83)</f>
        <v/>
      </c>
      <c r="L98" s="160" t="str">
        <f>IF('360VOLUMES'!AH83=0,"",'360VOLUMES'!AH83)</f>
        <v/>
      </c>
      <c r="M98" s="160"/>
      <c r="N98" s="160"/>
      <c r="O98" s="161">
        <f t="shared" si="2"/>
        <v>0</v>
      </c>
      <c r="P98" s="159">
        <f>'360VOLUMES'!U83*SUM('PRODUCTION LIST VOLUMES'!C98:L98)</f>
        <v>0</v>
      </c>
    </row>
    <row r="99" spans="1:16" ht="23" customHeight="1">
      <c r="A99" s="159" t="s">
        <v>436</v>
      </c>
      <c r="B99" s="160">
        <f>'360VOLUMES'!E84</f>
        <v>82</v>
      </c>
      <c r="C99" s="160" t="str">
        <f>IF('360VOLUMES'!Y84=0,"",'360VOLUMES'!Y84)</f>
        <v/>
      </c>
      <c r="D99" s="160" t="str">
        <f>IF('360VOLUMES'!Z84=0,"",'360VOLUMES'!Z84)</f>
        <v/>
      </c>
      <c r="E99" s="160" t="str">
        <f>IF('360VOLUMES'!AA84=0,"",'360VOLUMES'!AA84)</f>
        <v/>
      </c>
      <c r="F99" s="160" t="str">
        <f>IF('360VOLUMES'!AB84=0,"",'360VOLUMES'!AB84)</f>
        <v/>
      </c>
      <c r="G99" s="160" t="str">
        <f>IF('360VOLUMES'!AC84=0,"",'360VOLUMES'!AC84)</f>
        <v/>
      </c>
      <c r="H99" s="160" t="str">
        <f>IF('360VOLUMES'!AD84=0,"",'360VOLUMES'!AD84)</f>
        <v/>
      </c>
      <c r="I99" s="160" t="str">
        <f>IF('360VOLUMES'!AE84=0,"",'360VOLUMES'!AE84)</f>
        <v/>
      </c>
      <c r="J99" s="160" t="str">
        <f>IF('360VOLUMES'!AF84=0,"",'360VOLUMES'!AF84)</f>
        <v/>
      </c>
      <c r="K99" s="160" t="str">
        <f>IF('360VOLUMES'!AG84=0,"",'360VOLUMES'!AG84)</f>
        <v/>
      </c>
      <c r="L99" s="160" t="str">
        <f>IF('360VOLUMES'!AH84=0,"",'360VOLUMES'!AH84)</f>
        <v/>
      </c>
      <c r="M99" s="160"/>
      <c r="N99" s="160"/>
      <c r="O99" s="161">
        <f t="shared" si="2"/>
        <v>0</v>
      </c>
      <c r="P99" s="159">
        <f>'360VOLUMES'!U84*SUM('PRODUCTION LIST VOLUMES'!C99:L99)</f>
        <v>0</v>
      </c>
    </row>
    <row r="100" spans="1:16" ht="23" customHeight="1">
      <c r="A100" s="159"/>
      <c r="B100" s="160">
        <f>'360VOLUMES'!E85</f>
        <v>91</v>
      </c>
      <c r="C100" s="160" t="str">
        <f>IF('360VOLUMES'!Y85=0,"",'360VOLUMES'!Y85)</f>
        <v/>
      </c>
      <c r="D100" s="160" t="str">
        <f>IF('360VOLUMES'!Z85=0,"",'360VOLUMES'!Z85)</f>
        <v/>
      </c>
      <c r="E100" s="160" t="str">
        <f>IF('360VOLUMES'!AA85=0,"",'360VOLUMES'!AA85)</f>
        <v/>
      </c>
      <c r="F100" s="160" t="str">
        <f>IF('360VOLUMES'!AB85=0,"",'360VOLUMES'!AB85)</f>
        <v/>
      </c>
      <c r="G100" s="160" t="str">
        <f>IF('360VOLUMES'!AC85=0,"",'360VOLUMES'!AC85)</f>
        <v/>
      </c>
      <c r="H100" s="160" t="str">
        <f>IF('360VOLUMES'!AD85=0,"",'360VOLUMES'!AD85)</f>
        <v/>
      </c>
      <c r="I100" s="160" t="str">
        <f>IF('360VOLUMES'!AE85=0,"",'360VOLUMES'!AE85)</f>
        <v/>
      </c>
      <c r="J100" s="160" t="str">
        <f>IF('360VOLUMES'!AF85=0,"",'360VOLUMES'!AF85)</f>
        <v/>
      </c>
      <c r="K100" s="160" t="str">
        <f>IF('360VOLUMES'!AG85=0,"",'360VOLUMES'!AG85)</f>
        <v/>
      </c>
      <c r="L100" s="160" t="str">
        <f>IF('360VOLUMES'!AH85=0,"",'360VOLUMES'!AH85)</f>
        <v/>
      </c>
      <c r="M100" s="160"/>
      <c r="N100" s="160"/>
      <c r="O100" s="161">
        <f t="shared" si="2"/>
        <v>0</v>
      </c>
      <c r="P100" s="159">
        <f>'360VOLUMES'!U85*SUM('PRODUCTION LIST VOLUMES'!C100:L100)</f>
        <v>0</v>
      </c>
    </row>
    <row r="101" spans="1:16" ht="23" customHeight="1">
      <c r="A101" s="159" t="s">
        <v>436</v>
      </c>
      <c r="B101" s="160">
        <f>'360VOLUMES'!E86</f>
        <v>79</v>
      </c>
      <c r="C101" s="160" t="str">
        <f>IF('360VOLUMES'!Y86=0,"",'360VOLUMES'!Y86)</f>
        <v/>
      </c>
      <c r="D101" s="160" t="str">
        <f>IF('360VOLUMES'!Z86=0,"",'360VOLUMES'!Z86)</f>
        <v/>
      </c>
      <c r="E101" s="160" t="str">
        <f>IF('360VOLUMES'!AA86=0,"",'360VOLUMES'!AA86)</f>
        <v/>
      </c>
      <c r="F101" s="160" t="str">
        <f>IF('360VOLUMES'!AB86=0,"",'360VOLUMES'!AB86)</f>
        <v/>
      </c>
      <c r="G101" s="160" t="str">
        <f>IF('360VOLUMES'!AC86=0,"",'360VOLUMES'!AC86)</f>
        <v/>
      </c>
      <c r="H101" s="160" t="str">
        <f>IF('360VOLUMES'!AD86=0,"",'360VOLUMES'!AD86)</f>
        <v/>
      </c>
      <c r="I101" s="160" t="str">
        <f>IF('360VOLUMES'!AE86=0,"",'360VOLUMES'!AE86)</f>
        <v/>
      </c>
      <c r="J101" s="160" t="str">
        <f>IF('360VOLUMES'!AF86=0,"",'360VOLUMES'!AF86)</f>
        <v/>
      </c>
      <c r="K101" s="160" t="str">
        <f>IF('360VOLUMES'!AG86=0,"",'360VOLUMES'!AG86)</f>
        <v/>
      </c>
      <c r="L101" s="160" t="str">
        <f>IF('360VOLUMES'!AH86=0,"",'360VOLUMES'!AH86)</f>
        <v/>
      </c>
      <c r="M101" s="160"/>
      <c r="N101" s="160"/>
      <c r="O101" s="161">
        <f t="shared" si="2"/>
        <v>0</v>
      </c>
      <c r="P101" s="159">
        <f>'360VOLUMES'!U86*SUM('PRODUCTION LIST VOLUMES'!C101:L101)</f>
        <v>0</v>
      </c>
    </row>
    <row r="102" spans="1:16" ht="23" customHeight="1">
      <c r="A102" s="159"/>
      <c r="B102" s="160">
        <f>'360VOLUMES'!E87</f>
        <v>89</v>
      </c>
      <c r="C102" s="160" t="str">
        <f>IF('360VOLUMES'!Y87=0,"",'360VOLUMES'!Y87)</f>
        <v/>
      </c>
      <c r="D102" s="160" t="str">
        <f>IF('360VOLUMES'!Z87=0,"",'360VOLUMES'!Z87)</f>
        <v/>
      </c>
      <c r="E102" s="160" t="str">
        <f>IF('360VOLUMES'!AA87=0,"",'360VOLUMES'!AA87)</f>
        <v/>
      </c>
      <c r="F102" s="160" t="str">
        <f>IF('360VOLUMES'!AB87=0,"",'360VOLUMES'!AB87)</f>
        <v/>
      </c>
      <c r="G102" s="160" t="str">
        <f>IF('360VOLUMES'!AC87=0,"",'360VOLUMES'!AC87)</f>
        <v/>
      </c>
      <c r="H102" s="160" t="str">
        <f>IF('360VOLUMES'!AD87=0,"",'360VOLUMES'!AD87)</f>
        <v/>
      </c>
      <c r="I102" s="160" t="str">
        <f>IF('360VOLUMES'!AE87=0,"",'360VOLUMES'!AE87)</f>
        <v/>
      </c>
      <c r="J102" s="160" t="str">
        <f>IF('360VOLUMES'!AF87=0,"",'360VOLUMES'!AF87)</f>
        <v/>
      </c>
      <c r="K102" s="160" t="str">
        <f>IF('360VOLUMES'!AG87=0,"",'360VOLUMES'!AG87)</f>
        <v/>
      </c>
      <c r="L102" s="160" t="str">
        <f>IF('360VOLUMES'!AH87=0,"",'360VOLUMES'!AH87)</f>
        <v/>
      </c>
      <c r="M102" s="160"/>
      <c r="N102" s="160"/>
      <c r="O102" s="161">
        <f t="shared" si="2"/>
        <v>0</v>
      </c>
      <c r="P102" s="159">
        <f>'360VOLUMES'!U87*SUM('PRODUCTION LIST VOLUMES'!C102:L102)</f>
        <v>0</v>
      </c>
    </row>
    <row r="103" spans="1:16" ht="23" customHeight="1">
      <c r="A103" s="159" t="s">
        <v>436</v>
      </c>
      <c r="B103" s="160">
        <f>'360VOLUMES'!E88</f>
        <v>81</v>
      </c>
      <c r="C103" s="160" t="str">
        <f>IF('360VOLUMES'!Y88=0,"",'360VOLUMES'!Y88)</f>
        <v/>
      </c>
      <c r="D103" s="160" t="str">
        <f>IF('360VOLUMES'!Z88=0,"",'360VOLUMES'!Z88)</f>
        <v/>
      </c>
      <c r="E103" s="160" t="str">
        <f>IF('360VOLUMES'!AA88=0,"",'360VOLUMES'!AA88)</f>
        <v/>
      </c>
      <c r="F103" s="160" t="str">
        <f>IF('360VOLUMES'!AB88=0,"",'360VOLUMES'!AB88)</f>
        <v/>
      </c>
      <c r="G103" s="160" t="str">
        <f>IF('360VOLUMES'!AC88=0,"",'360VOLUMES'!AC88)</f>
        <v/>
      </c>
      <c r="H103" s="160" t="str">
        <f>IF('360VOLUMES'!AD88=0,"",'360VOLUMES'!AD88)</f>
        <v/>
      </c>
      <c r="I103" s="160" t="str">
        <f>IF('360VOLUMES'!AE88=0,"",'360VOLUMES'!AE88)</f>
        <v/>
      </c>
      <c r="J103" s="160" t="str">
        <f>IF('360VOLUMES'!AF88=0,"",'360VOLUMES'!AF88)</f>
        <v/>
      </c>
      <c r="K103" s="160" t="str">
        <f>IF('360VOLUMES'!AG88=0,"",'360VOLUMES'!AG88)</f>
        <v/>
      </c>
      <c r="L103" s="160" t="str">
        <f>IF('360VOLUMES'!AH88=0,"",'360VOLUMES'!AH88)</f>
        <v/>
      </c>
      <c r="M103" s="160"/>
      <c r="N103" s="160"/>
      <c r="O103" s="161">
        <f t="shared" si="2"/>
        <v>0</v>
      </c>
      <c r="P103" s="159">
        <f>'360VOLUMES'!U88*SUM('PRODUCTION LIST VOLUMES'!C103:L103)</f>
        <v>0</v>
      </c>
    </row>
    <row r="104" spans="1:16" ht="23" customHeight="1">
      <c r="A104" s="159"/>
      <c r="B104" s="160">
        <f>'360VOLUMES'!E89</f>
        <v>90</v>
      </c>
      <c r="C104" s="160" t="str">
        <f>IF('360VOLUMES'!Y89=0,"",'360VOLUMES'!Y89)</f>
        <v/>
      </c>
      <c r="D104" s="160" t="str">
        <f>IF('360VOLUMES'!Z89=0,"",'360VOLUMES'!Z89)</f>
        <v/>
      </c>
      <c r="E104" s="160" t="str">
        <f>IF('360VOLUMES'!AA89=0,"",'360VOLUMES'!AA89)</f>
        <v/>
      </c>
      <c r="F104" s="160" t="str">
        <f>IF('360VOLUMES'!AB89=0,"",'360VOLUMES'!AB89)</f>
        <v/>
      </c>
      <c r="G104" s="160" t="str">
        <f>IF('360VOLUMES'!AC89=0,"",'360VOLUMES'!AC89)</f>
        <v/>
      </c>
      <c r="H104" s="160" t="str">
        <f>IF('360VOLUMES'!AD89=0,"",'360VOLUMES'!AD89)</f>
        <v/>
      </c>
      <c r="I104" s="160" t="str">
        <f>IF('360VOLUMES'!AE89=0,"",'360VOLUMES'!AE89)</f>
        <v/>
      </c>
      <c r="J104" s="160" t="str">
        <f>IF('360VOLUMES'!AF89=0,"",'360VOLUMES'!AF89)</f>
        <v/>
      </c>
      <c r="K104" s="160" t="str">
        <f>IF('360VOLUMES'!AG89=0,"",'360VOLUMES'!AG89)</f>
        <v/>
      </c>
      <c r="L104" s="160" t="str">
        <f>IF('360VOLUMES'!AH89=0,"",'360VOLUMES'!AH89)</f>
        <v/>
      </c>
      <c r="M104" s="160"/>
      <c r="N104" s="160"/>
      <c r="O104" s="161">
        <f t="shared" si="2"/>
        <v>0</v>
      </c>
      <c r="P104" s="159">
        <f>'360VOLUMES'!U89*SUM('PRODUCTION LIST VOLUMES'!C104:L104)</f>
        <v>0</v>
      </c>
    </row>
    <row r="105" spans="1:16" ht="23" customHeight="1">
      <c r="A105" s="159" t="s">
        <v>436</v>
      </c>
      <c r="B105" s="160">
        <f>'360VOLUMES'!E90</f>
        <v>80</v>
      </c>
      <c r="C105" s="160" t="str">
        <f>IF('360VOLUMES'!Y90=0,"",'360VOLUMES'!Y90)</f>
        <v/>
      </c>
      <c r="D105" s="160" t="str">
        <f>IF('360VOLUMES'!Z90=0,"",'360VOLUMES'!Z90)</f>
        <v/>
      </c>
      <c r="E105" s="160" t="str">
        <f>IF('360VOLUMES'!AA90=0,"",'360VOLUMES'!AA90)</f>
        <v/>
      </c>
      <c r="F105" s="160" t="str">
        <f>IF('360VOLUMES'!AB90=0,"",'360VOLUMES'!AB90)</f>
        <v/>
      </c>
      <c r="G105" s="160" t="str">
        <f>IF('360VOLUMES'!AC90=0,"",'360VOLUMES'!AC90)</f>
        <v/>
      </c>
      <c r="H105" s="160" t="str">
        <f>IF('360VOLUMES'!AD90=0,"",'360VOLUMES'!AD90)</f>
        <v/>
      </c>
      <c r="I105" s="160" t="str">
        <f>IF('360VOLUMES'!AE90=0,"",'360VOLUMES'!AE90)</f>
        <v/>
      </c>
      <c r="J105" s="160" t="str">
        <f>IF('360VOLUMES'!AF90=0,"",'360VOLUMES'!AF90)</f>
        <v/>
      </c>
      <c r="K105" s="160" t="str">
        <f>IF('360VOLUMES'!AG90=0,"",'360VOLUMES'!AG90)</f>
        <v/>
      </c>
      <c r="L105" s="160" t="str">
        <f>IF('360VOLUMES'!AH90=0,"",'360VOLUMES'!AH90)</f>
        <v/>
      </c>
      <c r="M105" s="160"/>
      <c r="N105" s="160"/>
      <c r="O105" s="161">
        <f t="shared" si="2"/>
        <v>0</v>
      </c>
      <c r="P105" s="159">
        <f>'360VOLUMES'!U90*SUM('PRODUCTION LIST VOLUMES'!C105:L105)</f>
        <v>0</v>
      </c>
    </row>
    <row r="106" spans="1:16" ht="23" customHeight="1">
      <c r="A106" s="159"/>
      <c r="B106" s="160">
        <f>'360VOLUMES'!E91</f>
        <v>25</v>
      </c>
      <c r="C106" s="160" t="str">
        <f>IF('360VOLUMES'!Y91=0,"",'360VOLUMES'!Y91)</f>
        <v/>
      </c>
      <c r="D106" s="160" t="str">
        <f>IF('360VOLUMES'!Z91=0,"",'360VOLUMES'!Z91)</f>
        <v/>
      </c>
      <c r="E106" s="160" t="str">
        <f>IF('360VOLUMES'!AA91=0,"",'360VOLUMES'!AA91)</f>
        <v/>
      </c>
      <c r="F106" s="160" t="str">
        <f>IF('360VOLUMES'!AB91=0,"",'360VOLUMES'!AB91)</f>
        <v/>
      </c>
      <c r="G106" s="160" t="str">
        <f>IF('360VOLUMES'!AC91=0,"",'360VOLUMES'!AC91)</f>
        <v/>
      </c>
      <c r="H106" s="160" t="str">
        <f>IF('360VOLUMES'!AD91=0,"",'360VOLUMES'!AD91)</f>
        <v/>
      </c>
      <c r="I106" s="160" t="str">
        <f>IF('360VOLUMES'!AE91=0,"",'360VOLUMES'!AE91)</f>
        <v/>
      </c>
      <c r="J106" s="160" t="str">
        <f>IF('360VOLUMES'!AF91=0,"",'360VOLUMES'!AF91)</f>
        <v/>
      </c>
      <c r="K106" s="160" t="str">
        <f>IF('360VOLUMES'!AG91=0,"",'360VOLUMES'!AG91)</f>
        <v/>
      </c>
      <c r="L106" s="160" t="str">
        <f>IF('360VOLUMES'!AH91=0,"",'360VOLUMES'!AH91)</f>
        <v/>
      </c>
      <c r="M106" s="160"/>
      <c r="N106" s="160"/>
      <c r="O106" s="161">
        <f t="shared" si="2"/>
        <v>0</v>
      </c>
      <c r="P106" s="159">
        <f>'360VOLUMES'!U91*SUM('PRODUCTION LIST VOLUMES'!C106:L106)</f>
        <v>0</v>
      </c>
    </row>
    <row r="107" spans="1:16" ht="23" customHeight="1">
      <c r="A107" s="159"/>
      <c r="B107" s="160">
        <f>'360VOLUMES'!E92</f>
        <v>26</v>
      </c>
      <c r="C107" s="160" t="str">
        <f>IF('360VOLUMES'!Y92=0,"",'360VOLUMES'!Y92)</f>
        <v/>
      </c>
      <c r="D107" s="160" t="str">
        <f>IF('360VOLUMES'!Z92=0,"",'360VOLUMES'!Z92)</f>
        <v/>
      </c>
      <c r="E107" s="160" t="str">
        <f>IF('360VOLUMES'!AA92=0,"",'360VOLUMES'!AA92)</f>
        <v/>
      </c>
      <c r="F107" s="160" t="str">
        <f>IF('360VOLUMES'!AB92=0,"",'360VOLUMES'!AB92)</f>
        <v/>
      </c>
      <c r="G107" s="160" t="str">
        <f>IF('360VOLUMES'!AC92=0,"",'360VOLUMES'!AC92)</f>
        <v/>
      </c>
      <c r="H107" s="160" t="str">
        <f>IF('360VOLUMES'!AD92=0,"",'360VOLUMES'!AD92)</f>
        <v/>
      </c>
      <c r="I107" s="160" t="str">
        <f>IF('360VOLUMES'!AE92=0,"",'360VOLUMES'!AE92)</f>
        <v/>
      </c>
      <c r="J107" s="160" t="str">
        <f>IF('360VOLUMES'!AF92=0,"",'360VOLUMES'!AF92)</f>
        <v/>
      </c>
      <c r="K107" s="160" t="str">
        <f>IF('360VOLUMES'!AG92=0,"",'360VOLUMES'!AG92)</f>
        <v/>
      </c>
      <c r="L107" s="160" t="str">
        <f>IF('360VOLUMES'!AH92=0,"",'360VOLUMES'!AH92)</f>
        <v/>
      </c>
      <c r="M107" s="160"/>
      <c r="N107" s="160"/>
      <c r="O107" s="161">
        <f t="shared" si="2"/>
        <v>0</v>
      </c>
      <c r="P107" s="159">
        <f>'360VOLUMES'!U92*SUM('PRODUCTION LIST VOLUMES'!C107:L107)</f>
        <v>0</v>
      </c>
    </row>
    <row r="108" spans="1:16" ht="23" customHeight="1">
      <c r="A108" s="159"/>
      <c r="B108" s="160">
        <f>'360VOLUMES'!E93</f>
        <v>29</v>
      </c>
      <c r="C108" s="160" t="str">
        <f>IF('360VOLUMES'!Y93=0,"",'360VOLUMES'!Y93)</f>
        <v/>
      </c>
      <c r="D108" s="160" t="str">
        <f>IF('360VOLUMES'!Z93=0,"",'360VOLUMES'!Z93)</f>
        <v/>
      </c>
      <c r="E108" s="160" t="str">
        <f>IF('360VOLUMES'!AA93=0,"",'360VOLUMES'!AA93)</f>
        <v/>
      </c>
      <c r="F108" s="160" t="str">
        <f>IF('360VOLUMES'!AB93=0,"",'360VOLUMES'!AB93)</f>
        <v/>
      </c>
      <c r="G108" s="160" t="str">
        <f>IF('360VOLUMES'!AC93=0,"",'360VOLUMES'!AC93)</f>
        <v/>
      </c>
      <c r="H108" s="160" t="str">
        <f>IF('360VOLUMES'!AD93=0,"",'360VOLUMES'!AD93)</f>
        <v/>
      </c>
      <c r="I108" s="160" t="str">
        <f>IF('360VOLUMES'!AE93=0,"",'360VOLUMES'!AE93)</f>
        <v/>
      </c>
      <c r="J108" s="160" t="str">
        <f>IF('360VOLUMES'!AF93=0,"",'360VOLUMES'!AF93)</f>
        <v/>
      </c>
      <c r="K108" s="160" t="str">
        <f>IF('360VOLUMES'!AG93=0,"",'360VOLUMES'!AG93)</f>
        <v/>
      </c>
      <c r="L108" s="160" t="str">
        <f>IF('360VOLUMES'!AH93=0,"",'360VOLUMES'!AH93)</f>
        <v/>
      </c>
      <c r="M108" s="160"/>
      <c r="N108" s="160"/>
      <c r="O108" s="161">
        <f t="shared" si="2"/>
        <v>0</v>
      </c>
      <c r="P108" s="159">
        <f>'360VOLUMES'!U93*SUM('PRODUCTION LIST VOLUMES'!C108:L108)</f>
        <v>0</v>
      </c>
    </row>
    <row r="109" spans="1:16" ht="23" customHeight="1">
      <c r="A109" s="159"/>
      <c r="B109" s="160">
        <f>'360VOLUMES'!E94</f>
        <v>6</v>
      </c>
      <c r="C109" s="160" t="str">
        <f>IF('360VOLUMES'!Y94=0,"",'360VOLUMES'!Y94)</f>
        <v/>
      </c>
      <c r="D109" s="160" t="str">
        <f>IF('360VOLUMES'!Z94=0,"",'360VOLUMES'!Z94)</f>
        <v/>
      </c>
      <c r="E109" s="160" t="str">
        <f>IF('360VOLUMES'!AA94=0,"",'360VOLUMES'!AA94)</f>
        <v/>
      </c>
      <c r="F109" s="160" t="str">
        <f>IF('360VOLUMES'!AB94=0,"",'360VOLUMES'!AB94)</f>
        <v/>
      </c>
      <c r="G109" s="160" t="str">
        <f>IF('360VOLUMES'!AC94=0,"",'360VOLUMES'!AC94)</f>
        <v/>
      </c>
      <c r="H109" s="160" t="str">
        <f>IF('360VOLUMES'!AD94=0,"",'360VOLUMES'!AD94)</f>
        <v/>
      </c>
      <c r="I109" s="160" t="str">
        <f>IF('360VOLUMES'!AE94=0,"",'360VOLUMES'!AE94)</f>
        <v/>
      </c>
      <c r="J109" s="160" t="str">
        <f>IF('360VOLUMES'!AF94=0,"",'360VOLUMES'!AF94)</f>
        <v/>
      </c>
      <c r="K109" s="160" t="str">
        <f>IF('360VOLUMES'!AG94=0,"",'360VOLUMES'!AG94)</f>
        <v/>
      </c>
      <c r="L109" s="160" t="str">
        <f>IF('360VOLUMES'!AH94=0,"",'360VOLUMES'!AH94)</f>
        <v/>
      </c>
      <c r="M109" s="160"/>
      <c r="N109" s="160"/>
      <c r="O109" s="161">
        <f t="shared" si="2"/>
        <v>0</v>
      </c>
      <c r="P109" s="159">
        <f>'360VOLUMES'!U94*SUM('PRODUCTION LIST VOLUMES'!C109:L109)</f>
        <v>0</v>
      </c>
    </row>
    <row r="110" spans="1:16" ht="23" customHeight="1">
      <c r="A110" s="159"/>
      <c r="B110" s="160">
        <f>'360VOLUMES'!E95</f>
        <v>0</v>
      </c>
      <c r="C110" s="160" t="str">
        <f>IF('360VOLUMES'!Y95=0,"",'360VOLUMES'!Y95)</f>
        <v/>
      </c>
      <c r="D110" s="160" t="str">
        <f>IF('360VOLUMES'!Z95=0,"",'360VOLUMES'!Z95)</f>
        <v/>
      </c>
      <c r="E110" s="160" t="str">
        <f>IF('360VOLUMES'!AA95=0,"",'360VOLUMES'!AA95)</f>
        <v/>
      </c>
      <c r="F110" s="160" t="str">
        <f>IF('360VOLUMES'!AB95=0,"",'360VOLUMES'!AB95)</f>
        <v/>
      </c>
      <c r="G110" s="160" t="str">
        <f>IF('360VOLUMES'!AC95=0,"",'360VOLUMES'!AC95)</f>
        <v/>
      </c>
      <c r="H110" s="160" t="str">
        <f>IF('360VOLUMES'!AD95=0,"",'360VOLUMES'!AD95)</f>
        <v/>
      </c>
      <c r="I110" s="160" t="str">
        <f>IF('360VOLUMES'!AE95=0,"",'360VOLUMES'!AE95)</f>
        <v/>
      </c>
      <c r="J110" s="160" t="str">
        <f>IF('360VOLUMES'!AF95=0,"",'360VOLUMES'!AF95)</f>
        <v/>
      </c>
      <c r="K110" s="160" t="str">
        <f>IF('360VOLUMES'!AG95=0,"",'360VOLUMES'!AG95)</f>
        <v/>
      </c>
      <c r="L110" s="160" t="str">
        <f>IF('360VOLUMES'!AH95=0,"",'360VOLUMES'!AH95)</f>
        <v/>
      </c>
      <c r="M110" s="160"/>
      <c r="N110" s="160"/>
      <c r="O110" s="161">
        <f t="shared" si="2"/>
        <v>0</v>
      </c>
      <c r="P110" s="159">
        <f>'360VOLUMES'!U95*SUM('PRODUCTION LIST VOLUMES'!C110:L110)</f>
        <v>0</v>
      </c>
    </row>
    <row r="111" spans="1:16" ht="23" customHeight="1">
      <c r="A111" s="159"/>
      <c r="B111" s="160">
        <f>'360VOLUMES'!E96</f>
        <v>11</v>
      </c>
      <c r="C111" s="160" t="str">
        <f>IF('360VOLUMES'!Y96=0,"",'360VOLUMES'!Y96)</f>
        <v/>
      </c>
      <c r="D111" s="160" t="str">
        <f>IF('360VOLUMES'!Z96=0,"",'360VOLUMES'!Z96)</f>
        <v/>
      </c>
      <c r="E111" s="160" t="str">
        <f>IF('360VOLUMES'!AA96=0,"",'360VOLUMES'!AA96)</f>
        <v/>
      </c>
      <c r="F111" s="160" t="str">
        <f>IF('360VOLUMES'!AB96=0,"",'360VOLUMES'!AB96)</f>
        <v/>
      </c>
      <c r="G111" s="160" t="str">
        <f>IF('360VOLUMES'!AC96=0,"",'360VOLUMES'!AC96)</f>
        <v/>
      </c>
      <c r="H111" s="160" t="str">
        <f>IF('360VOLUMES'!AD96=0,"",'360VOLUMES'!AD96)</f>
        <v/>
      </c>
      <c r="I111" s="160" t="str">
        <f>IF('360VOLUMES'!AE96=0,"",'360VOLUMES'!AE96)</f>
        <v/>
      </c>
      <c r="J111" s="160" t="str">
        <f>IF('360VOLUMES'!AF96=0,"",'360VOLUMES'!AF96)</f>
        <v/>
      </c>
      <c r="K111" s="160" t="str">
        <f>IF('360VOLUMES'!AG96=0,"",'360VOLUMES'!AG96)</f>
        <v/>
      </c>
      <c r="L111" s="160" t="str">
        <f>IF('360VOLUMES'!AH96=0,"",'360VOLUMES'!AH96)</f>
        <v/>
      </c>
      <c r="M111" s="160"/>
      <c r="N111" s="160"/>
      <c r="O111" s="161">
        <f t="shared" si="2"/>
        <v>0</v>
      </c>
      <c r="P111" s="159">
        <f>'360VOLUMES'!U96*SUM('PRODUCTION LIST VOLUMES'!C111:L111)</f>
        <v>0</v>
      </c>
    </row>
    <row r="112" spans="1:16" ht="23" customHeight="1">
      <c r="A112" s="159"/>
      <c r="B112" s="160">
        <f>'360VOLUMES'!E97</f>
        <v>12</v>
      </c>
      <c r="C112" s="160" t="str">
        <f>IF('360VOLUMES'!Y97=0,"",'360VOLUMES'!Y97)</f>
        <v/>
      </c>
      <c r="D112" s="160" t="str">
        <f>IF('360VOLUMES'!Z97=0,"",'360VOLUMES'!Z97)</f>
        <v/>
      </c>
      <c r="E112" s="160" t="str">
        <f>IF('360VOLUMES'!AA97=0,"",'360VOLUMES'!AA97)</f>
        <v/>
      </c>
      <c r="F112" s="160" t="str">
        <f>IF('360VOLUMES'!AB97=0,"",'360VOLUMES'!AB97)</f>
        <v/>
      </c>
      <c r="G112" s="160" t="str">
        <f>IF('360VOLUMES'!AC97=0,"",'360VOLUMES'!AC97)</f>
        <v/>
      </c>
      <c r="H112" s="160" t="str">
        <f>IF('360VOLUMES'!AD97=0,"",'360VOLUMES'!AD97)</f>
        <v/>
      </c>
      <c r="I112" s="160" t="str">
        <f>IF('360VOLUMES'!AE97=0,"",'360VOLUMES'!AE97)</f>
        <v/>
      </c>
      <c r="J112" s="160" t="str">
        <f>IF('360VOLUMES'!AF97=0,"",'360VOLUMES'!AF97)</f>
        <v/>
      </c>
      <c r="K112" s="160" t="str">
        <f>IF('360VOLUMES'!AG97=0,"",'360VOLUMES'!AG97)</f>
        <v/>
      </c>
      <c r="L112" s="160" t="str">
        <f>IF('360VOLUMES'!AH97=0,"",'360VOLUMES'!AH97)</f>
        <v/>
      </c>
      <c r="M112" s="160"/>
      <c r="N112" s="160"/>
      <c r="O112" s="161">
        <f t="shared" si="2"/>
        <v>0</v>
      </c>
      <c r="P112" s="159">
        <f>'360VOLUMES'!U97*SUM('PRODUCTION LIST VOLUMES'!C112:L112)</f>
        <v>0</v>
      </c>
    </row>
    <row r="113" spans="1:16" ht="23" customHeight="1">
      <c r="A113" s="159"/>
      <c r="B113" s="160">
        <f>'360VOLUMES'!E98</f>
        <v>14</v>
      </c>
      <c r="C113" s="160" t="str">
        <f>IF('360VOLUMES'!Y98=0,"",'360VOLUMES'!Y98)</f>
        <v/>
      </c>
      <c r="D113" s="160" t="str">
        <f>IF('360VOLUMES'!Z98=0,"",'360VOLUMES'!Z98)</f>
        <v/>
      </c>
      <c r="E113" s="160" t="str">
        <f>IF('360VOLUMES'!AA98=0,"",'360VOLUMES'!AA98)</f>
        <v/>
      </c>
      <c r="F113" s="160" t="str">
        <f>IF('360VOLUMES'!AB98=0,"",'360VOLUMES'!AB98)</f>
        <v/>
      </c>
      <c r="G113" s="160" t="str">
        <f>IF('360VOLUMES'!AC98=0,"",'360VOLUMES'!AC98)</f>
        <v/>
      </c>
      <c r="H113" s="160" t="str">
        <f>IF('360VOLUMES'!AD98=0,"",'360VOLUMES'!AD98)</f>
        <v/>
      </c>
      <c r="I113" s="160" t="str">
        <f>IF('360VOLUMES'!AE98=0,"",'360VOLUMES'!AE98)</f>
        <v/>
      </c>
      <c r="J113" s="160" t="str">
        <f>IF('360VOLUMES'!AF98=0,"",'360VOLUMES'!AF98)</f>
        <v/>
      </c>
      <c r="K113" s="160" t="str">
        <f>IF('360VOLUMES'!AG98=0,"",'360VOLUMES'!AG98)</f>
        <v/>
      </c>
      <c r="L113" s="160" t="str">
        <f>IF('360VOLUMES'!AH98=0,"",'360VOLUMES'!AH98)</f>
        <v/>
      </c>
      <c r="M113" s="160"/>
      <c r="N113" s="160"/>
      <c r="O113" s="161">
        <f t="shared" si="2"/>
        <v>0</v>
      </c>
      <c r="P113" s="159">
        <f>'360VOLUMES'!U98*SUM('PRODUCTION LIST VOLUMES'!C113:L113)</f>
        <v>0</v>
      </c>
    </row>
    <row r="114" spans="1:16" ht="23" customHeight="1">
      <c r="A114" s="159"/>
      <c r="B114" s="160">
        <f>'360VOLUMES'!E99</f>
        <v>15</v>
      </c>
      <c r="C114" s="160" t="str">
        <f>IF('360VOLUMES'!Y99=0,"",'360VOLUMES'!Y99)</f>
        <v/>
      </c>
      <c r="D114" s="160" t="str">
        <f>IF('360VOLUMES'!Z99=0,"",'360VOLUMES'!Z99)</f>
        <v/>
      </c>
      <c r="E114" s="160" t="str">
        <f>IF('360VOLUMES'!AA99=0,"",'360VOLUMES'!AA99)</f>
        <v/>
      </c>
      <c r="F114" s="160" t="str">
        <f>IF('360VOLUMES'!AB99=0,"",'360VOLUMES'!AB99)</f>
        <v/>
      </c>
      <c r="G114" s="160" t="str">
        <f>IF('360VOLUMES'!AC99=0,"",'360VOLUMES'!AC99)</f>
        <v/>
      </c>
      <c r="H114" s="160" t="str">
        <f>IF('360VOLUMES'!AD99=0,"",'360VOLUMES'!AD99)</f>
        <v/>
      </c>
      <c r="I114" s="160" t="str">
        <f>IF('360VOLUMES'!AE99=0,"",'360VOLUMES'!AE99)</f>
        <v/>
      </c>
      <c r="J114" s="160" t="str">
        <f>IF('360VOLUMES'!AF99=0,"",'360VOLUMES'!AF99)</f>
        <v/>
      </c>
      <c r="K114" s="160" t="str">
        <f>IF('360VOLUMES'!AG99=0,"",'360VOLUMES'!AG99)</f>
        <v/>
      </c>
      <c r="L114" s="160" t="str">
        <f>IF('360VOLUMES'!AH99=0,"",'360VOLUMES'!AH99)</f>
        <v/>
      </c>
      <c r="M114" s="160"/>
      <c r="N114" s="160"/>
      <c r="O114" s="161">
        <f t="shared" si="2"/>
        <v>0</v>
      </c>
      <c r="P114" s="159">
        <f>'360VOLUMES'!U99*SUM('PRODUCTION LIST VOLUMES'!C114:L114)</f>
        <v>0</v>
      </c>
    </row>
    <row r="115" spans="1:16" ht="23" customHeight="1">
      <c r="A115" s="159"/>
      <c r="B115" s="160">
        <f>'360VOLUMES'!E100</f>
        <v>32</v>
      </c>
      <c r="C115" s="160" t="str">
        <f>IF('360VOLUMES'!Y100=0,"",'360VOLUMES'!Y100)</f>
        <v/>
      </c>
      <c r="D115" s="160" t="str">
        <f>IF('360VOLUMES'!Z100=0,"",'360VOLUMES'!Z100)</f>
        <v/>
      </c>
      <c r="E115" s="160" t="str">
        <f>IF('360VOLUMES'!AA100=0,"",'360VOLUMES'!AA100)</f>
        <v/>
      </c>
      <c r="F115" s="160" t="str">
        <f>IF('360VOLUMES'!AB100=0,"",'360VOLUMES'!AB100)</f>
        <v/>
      </c>
      <c r="G115" s="160" t="str">
        <f>IF('360VOLUMES'!AC100=0,"",'360VOLUMES'!AC100)</f>
        <v/>
      </c>
      <c r="H115" s="160" t="str">
        <f>IF('360VOLUMES'!AD100=0,"",'360VOLUMES'!AD100)</f>
        <v/>
      </c>
      <c r="I115" s="160" t="str">
        <f>IF('360VOLUMES'!AE100=0,"",'360VOLUMES'!AE100)</f>
        <v/>
      </c>
      <c r="J115" s="160" t="str">
        <f>IF('360VOLUMES'!AF100=0,"",'360VOLUMES'!AF100)</f>
        <v/>
      </c>
      <c r="K115" s="160" t="str">
        <f>IF('360VOLUMES'!AG100=0,"",'360VOLUMES'!AG100)</f>
        <v/>
      </c>
      <c r="L115" s="160" t="str">
        <f>IF('360VOLUMES'!AH100=0,"",'360VOLUMES'!AH100)</f>
        <v/>
      </c>
      <c r="M115" s="160"/>
      <c r="N115" s="160"/>
      <c r="O115" s="161">
        <f t="shared" si="2"/>
        <v>0</v>
      </c>
      <c r="P115" s="159">
        <f>'360VOLUMES'!U100*SUM('PRODUCTION LIST VOLUMES'!C115:L115)</f>
        <v>0</v>
      </c>
    </row>
    <row r="116" spans="1:16" ht="23" customHeight="1">
      <c r="A116" s="159"/>
      <c r="B116" s="160">
        <f>'360VOLUMES'!E101</f>
        <v>64</v>
      </c>
      <c r="C116" s="160" t="str">
        <f>IF('360VOLUMES'!Y101=0,"",'360VOLUMES'!Y101)</f>
        <v/>
      </c>
      <c r="D116" s="160" t="str">
        <f>IF('360VOLUMES'!Z101=0,"",'360VOLUMES'!Z101)</f>
        <v/>
      </c>
      <c r="E116" s="160" t="str">
        <f>IF('360VOLUMES'!AA101=0,"",'360VOLUMES'!AA101)</f>
        <v/>
      </c>
      <c r="F116" s="160" t="str">
        <f>IF('360VOLUMES'!AB101=0,"",'360VOLUMES'!AB101)</f>
        <v/>
      </c>
      <c r="G116" s="160" t="str">
        <f>IF('360VOLUMES'!AC101=0,"",'360VOLUMES'!AC101)</f>
        <v/>
      </c>
      <c r="H116" s="160" t="str">
        <f>IF('360VOLUMES'!AD101=0,"",'360VOLUMES'!AD101)</f>
        <v/>
      </c>
      <c r="I116" s="160" t="str">
        <f>IF('360VOLUMES'!AE101=0,"",'360VOLUMES'!AE101)</f>
        <v/>
      </c>
      <c r="J116" s="160" t="str">
        <f>IF('360VOLUMES'!AF101=0,"",'360VOLUMES'!AF101)</f>
        <v/>
      </c>
      <c r="K116" s="160" t="str">
        <f>IF('360VOLUMES'!AG101=0,"",'360VOLUMES'!AG101)</f>
        <v/>
      </c>
      <c r="L116" s="160" t="str">
        <f>IF('360VOLUMES'!AH101=0,"",'360VOLUMES'!AH101)</f>
        <v/>
      </c>
      <c r="M116" s="160"/>
      <c r="N116" s="160"/>
      <c r="O116" s="161">
        <f t="shared" si="2"/>
        <v>0</v>
      </c>
      <c r="P116" s="159">
        <f>'360VOLUMES'!U101*SUM('PRODUCTION LIST VOLUMES'!C116:L116)</f>
        <v>0</v>
      </c>
    </row>
    <row r="117" spans="1:16" ht="23" customHeight="1">
      <c r="A117" s="159"/>
      <c r="B117" s="160">
        <f>'360VOLUMES'!E102</f>
        <v>65</v>
      </c>
      <c r="C117" s="160" t="str">
        <f>IF('360VOLUMES'!Y102=0,"",'360VOLUMES'!Y102)</f>
        <v/>
      </c>
      <c r="D117" s="160" t="str">
        <f>IF('360VOLUMES'!Z102=0,"",'360VOLUMES'!Z102)</f>
        <v/>
      </c>
      <c r="E117" s="160" t="str">
        <f>IF('360VOLUMES'!AA102=0,"",'360VOLUMES'!AA102)</f>
        <v/>
      </c>
      <c r="F117" s="160" t="str">
        <f>IF('360VOLUMES'!AB102=0,"",'360VOLUMES'!AB102)</f>
        <v/>
      </c>
      <c r="G117" s="160" t="str">
        <f>IF('360VOLUMES'!AC102=0,"",'360VOLUMES'!AC102)</f>
        <v/>
      </c>
      <c r="H117" s="160" t="str">
        <f>IF('360VOLUMES'!AD102=0,"",'360VOLUMES'!AD102)</f>
        <v/>
      </c>
      <c r="I117" s="160" t="str">
        <f>IF('360VOLUMES'!AE102=0,"",'360VOLUMES'!AE102)</f>
        <v/>
      </c>
      <c r="J117" s="160" t="str">
        <f>IF('360VOLUMES'!AF102=0,"",'360VOLUMES'!AF102)</f>
        <v/>
      </c>
      <c r="K117" s="160" t="str">
        <f>IF('360VOLUMES'!AG102=0,"",'360VOLUMES'!AG102)</f>
        <v/>
      </c>
      <c r="L117" s="160" t="str">
        <f>IF('360VOLUMES'!AH102=0,"",'360VOLUMES'!AH102)</f>
        <v/>
      </c>
      <c r="M117" s="160"/>
      <c r="N117" s="160"/>
      <c r="O117" s="161">
        <f t="shared" si="2"/>
        <v>0</v>
      </c>
      <c r="P117" s="159">
        <f>'360VOLUMES'!U102*SUM('PRODUCTION LIST VOLUMES'!C117:L117)</f>
        <v>0</v>
      </c>
    </row>
    <row r="118" spans="1:16" ht="23" customHeight="1">
      <c r="A118" s="159"/>
      <c r="B118" s="160">
        <f>'360VOLUMES'!E103</f>
        <v>66</v>
      </c>
      <c r="C118" s="160" t="str">
        <f>IF('360VOLUMES'!Y103=0,"",'360VOLUMES'!Y103)</f>
        <v/>
      </c>
      <c r="D118" s="160" t="str">
        <f>IF('360VOLUMES'!Z103=0,"",'360VOLUMES'!Z103)</f>
        <v/>
      </c>
      <c r="E118" s="160" t="str">
        <f>IF('360VOLUMES'!AA103=0,"",'360VOLUMES'!AA103)</f>
        <v/>
      </c>
      <c r="F118" s="160" t="str">
        <f>IF('360VOLUMES'!AB103=0,"",'360VOLUMES'!AB103)</f>
        <v/>
      </c>
      <c r="G118" s="160" t="str">
        <f>IF('360VOLUMES'!AC103=0,"",'360VOLUMES'!AC103)</f>
        <v/>
      </c>
      <c r="H118" s="160" t="str">
        <f>IF('360VOLUMES'!AD103=0,"",'360VOLUMES'!AD103)</f>
        <v/>
      </c>
      <c r="I118" s="160" t="str">
        <f>IF('360VOLUMES'!AE103=0,"",'360VOLUMES'!AE103)</f>
        <v/>
      </c>
      <c r="J118" s="160" t="str">
        <f>IF('360VOLUMES'!AF103=0,"",'360VOLUMES'!AF103)</f>
        <v/>
      </c>
      <c r="K118" s="160" t="str">
        <f>IF('360VOLUMES'!AG103=0,"",'360VOLUMES'!AG103)</f>
        <v/>
      </c>
      <c r="L118" s="160" t="str">
        <f>IF('360VOLUMES'!AH103=0,"",'360VOLUMES'!AH103)</f>
        <v/>
      </c>
      <c r="M118" s="160"/>
      <c r="N118" s="160"/>
      <c r="O118" s="161">
        <f t="shared" si="2"/>
        <v>0</v>
      </c>
      <c r="P118" s="159">
        <f>'360VOLUMES'!U103*SUM('PRODUCTION LIST VOLUMES'!C118:L118)</f>
        <v>0</v>
      </c>
    </row>
    <row r="119" spans="1:16" ht="23" customHeight="1">
      <c r="A119" s="159"/>
      <c r="B119" s="160">
        <f>'360VOLUMES'!E104</f>
        <v>67</v>
      </c>
      <c r="C119" s="160" t="str">
        <f>IF('360VOLUMES'!Y104=0,"",'360VOLUMES'!Y104)</f>
        <v/>
      </c>
      <c r="D119" s="160" t="str">
        <f>IF('360VOLUMES'!Z104=0,"",'360VOLUMES'!Z104)</f>
        <v/>
      </c>
      <c r="E119" s="160" t="str">
        <f>IF('360VOLUMES'!AA104=0,"",'360VOLUMES'!AA104)</f>
        <v/>
      </c>
      <c r="F119" s="160" t="str">
        <f>IF('360VOLUMES'!AB104=0,"",'360VOLUMES'!AB104)</f>
        <v/>
      </c>
      <c r="G119" s="160" t="str">
        <f>IF('360VOLUMES'!AC104=0,"",'360VOLUMES'!AC104)</f>
        <v/>
      </c>
      <c r="H119" s="160" t="str">
        <f>IF('360VOLUMES'!AD104=0,"",'360VOLUMES'!AD104)</f>
        <v/>
      </c>
      <c r="I119" s="160" t="str">
        <f>IF('360VOLUMES'!AE104=0,"",'360VOLUMES'!AE104)</f>
        <v/>
      </c>
      <c r="J119" s="160" t="str">
        <f>IF('360VOLUMES'!AF104=0,"",'360VOLUMES'!AF104)</f>
        <v/>
      </c>
      <c r="K119" s="160" t="str">
        <f>IF('360VOLUMES'!AG104=0,"",'360VOLUMES'!AG104)</f>
        <v/>
      </c>
      <c r="L119" s="160" t="str">
        <f>IF('360VOLUMES'!AH104=0,"",'360VOLUMES'!AH104)</f>
        <v/>
      </c>
      <c r="M119" s="160"/>
      <c r="N119" s="160"/>
      <c r="O119" s="161">
        <f t="shared" si="2"/>
        <v>0</v>
      </c>
      <c r="P119" s="159">
        <f>'360VOLUMES'!U104*SUM('PRODUCTION LIST VOLUMES'!C119:L119)</f>
        <v>0</v>
      </c>
    </row>
    <row r="120" spans="1:16" ht="23" customHeight="1">
      <c r="A120" s="159"/>
      <c r="B120" s="160">
        <f>'360VOLUMES'!E105</f>
        <v>68</v>
      </c>
      <c r="C120" s="160" t="str">
        <f>IF('360VOLUMES'!Y105=0,"",'360VOLUMES'!Y105)</f>
        <v/>
      </c>
      <c r="D120" s="160" t="str">
        <f>IF('360VOLUMES'!Z105=0,"",'360VOLUMES'!Z105)</f>
        <v/>
      </c>
      <c r="E120" s="160" t="str">
        <f>IF('360VOLUMES'!AA105=0,"",'360VOLUMES'!AA105)</f>
        <v/>
      </c>
      <c r="F120" s="160" t="str">
        <f>IF('360VOLUMES'!AB105=0,"",'360VOLUMES'!AB105)</f>
        <v/>
      </c>
      <c r="G120" s="160" t="str">
        <f>IF('360VOLUMES'!AC105=0,"",'360VOLUMES'!AC105)</f>
        <v/>
      </c>
      <c r="H120" s="160" t="str">
        <f>IF('360VOLUMES'!AD105=0,"",'360VOLUMES'!AD105)</f>
        <v/>
      </c>
      <c r="I120" s="160" t="str">
        <f>IF('360VOLUMES'!AE105=0,"",'360VOLUMES'!AE105)</f>
        <v/>
      </c>
      <c r="J120" s="160" t="str">
        <f>IF('360VOLUMES'!AF105=0,"",'360VOLUMES'!AF105)</f>
        <v/>
      </c>
      <c r="K120" s="160" t="str">
        <f>IF('360VOLUMES'!AG105=0,"",'360VOLUMES'!AG105)</f>
        <v/>
      </c>
      <c r="L120" s="160" t="str">
        <f>IF('360VOLUMES'!AH105=0,"",'360VOLUMES'!AH105)</f>
        <v/>
      </c>
      <c r="M120" s="160"/>
      <c r="N120" s="160"/>
      <c r="O120" s="161">
        <f t="shared" si="2"/>
        <v>0</v>
      </c>
      <c r="P120" s="159">
        <f>'360VOLUMES'!U105*SUM('PRODUCTION LIST VOLUMES'!C120:L120)</f>
        <v>0</v>
      </c>
    </row>
    <row r="121" spans="1:16" ht="23" customHeight="1">
      <c r="A121" s="159"/>
      <c r="B121" s="160">
        <f>'360VOLUMES'!E106</f>
        <v>69</v>
      </c>
      <c r="C121" s="160" t="str">
        <f>IF('360VOLUMES'!Y106=0,"",'360VOLUMES'!Y106)</f>
        <v/>
      </c>
      <c r="D121" s="160" t="str">
        <f>IF('360VOLUMES'!Z106=0,"",'360VOLUMES'!Z106)</f>
        <v/>
      </c>
      <c r="E121" s="160" t="str">
        <f>IF('360VOLUMES'!AA106=0,"",'360VOLUMES'!AA106)</f>
        <v/>
      </c>
      <c r="F121" s="160" t="str">
        <f>IF('360VOLUMES'!AB106=0,"",'360VOLUMES'!AB106)</f>
        <v/>
      </c>
      <c r="G121" s="160" t="str">
        <f>IF('360VOLUMES'!AC106=0,"",'360VOLUMES'!AC106)</f>
        <v/>
      </c>
      <c r="H121" s="160" t="str">
        <f>IF('360VOLUMES'!AD106=0,"",'360VOLUMES'!AD106)</f>
        <v/>
      </c>
      <c r="I121" s="160" t="str">
        <f>IF('360VOLUMES'!AE106=0,"",'360VOLUMES'!AE106)</f>
        <v/>
      </c>
      <c r="J121" s="160" t="str">
        <f>IF('360VOLUMES'!AF106=0,"",'360VOLUMES'!AF106)</f>
        <v/>
      </c>
      <c r="K121" s="160" t="str">
        <f>IF('360VOLUMES'!AG106=0,"",'360VOLUMES'!AG106)</f>
        <v/>
      </c>
      <c r="L121" s="160" t="str">
        <f>IF('360VOLUMES'!AH106=0,"",'360VOLUMES'!AH106)</f>
        <v/>
      </c>
      <c r="M121" s="160"/>
      <c r="N121" s="160"/>
      <c r="O121" s="161">
        <f t="shared" si="2"/>
        <v>0</v>
      </c>
      <c r="P121" s="159">
        <f>'360VOLUMES'!U106*SUM('PRODUCTION LIST VOLUMES'!C121:L121)</f>
        <v>0</v>
      </c>
    </row>
    <row r="122" spans="1:16" ht="23" customHeight="1">
      <c r="A122" s="159"/>
      <c r="B122" s="160">
        <f>'360VOLUMES'!E107</f>
        <v>0</v>
      </c>
      <c r="C122" s="160" t="str">
        <f>IF('360VOLUMES'!Y107=0,"",'360VOLUMES'!Y107)</f>
        <v/>
      </c>
      <c r="D122" s="160" t="str">
        <f>IF('360VOLUMES'!Z107=0,"",'360VOLUMES'!Z107)</f>
        <v/>
      </c>
      <c r="E122" s="160" t="str">
        <f>IF('360VOLUMES'!AA107=0,"",'360VOLUMES'!AA107)</f>
        <v/>
      </c>
      <c r="F122" s="160" t="str">
        <f>IF('360VOLUMES'!AB107=0,"",'360VOLUMES'!AB107)</f>
        <v/>
      </c>
      <c r="G122" s="160" t="str">
        <f>IF('360VOLUMES'!AC107=0,"",'360VOLUMES'!AC107)</f>
        <v/>
      </c>
      <c r="H122" s="160" t="str">
        <f>IF('360VOLUMES'!AD107=0,"",'360VOLUMES'!AD107)</f>
        <v/>
      </c>
      <c r="I122" s="160" t="str">
        <f>IF('360VOLUMES'!AE107=0,"",'360VOLUMES'!AE107)</f>
        <v/>
      </c>
      <c r="J122" s="160" t="str">
        <f>IF('360VOLUMES'!AF107=0,"",'360VOLUMES'!AF107)</f>
        <v/>
      </c>
      <c r="K122" s="160" t="str">
        <f>IF('360VOLUMES'!AG107=0,"",'360VOLUMES'!AG107)</f>
        <v/>
      </c>
      <c r="L122" s="160" t="str">
        <f>IF('360VOLUMES'!AH107=0,"",'360VOLUMES'!AH107)</f>
        <v/>
      </c>
      <c r="M122" s="160"/>
      <c r="N122" s="160"/>
      <c r="O122" s="161">
        <f t="shared" si="2"/>
        <v>0</v>
      </c>
      <c r="P122" s="159">
        <f>'360VOLUMES'!U107*SUM('PRODUCTION LIST VOLUMES'!C122:L122)</f>
        <v>0</v>
      </c>
    </row>
    <row r="123" spans="1:16" ht="23" customHeight="1">
      <c r="A123" s="159"/>
      <c r="B123" s="160">
        <f>'360VOLUMES'!E108</f>
        <v>47</v>
      </c>
      <c r="C123" s="160" t="str">
        <f>IF('360VOLUMES'!Y108=0,"",'360VOLUMES'!Y108)</f>
        <v/>
      </c>
      <c r="D123" s="160" t="str">
        <f>IF('360VOLUMES'!Z108=0,"",'360VOLUMES'!Z108)</f>
        <v/>
      </c>
      <c r="E123" s="160" t="str">
        <f>IF('360VOLUMES'!AA108=0,"",'360VOLUMES'!AA108)</f>
        <v/>
      </c>
      <c r="F123" s="160" t="str">
        <f>IF('360VOLUMES'!AB108=0,"",'360VOLUMES'!AB108)</f>
        <v/>
      </c>
      <c r="G123" s="160" t="str">
        <f>IF('360VOLUMES'!AC108=0,"",'360VOLUMES'!AC108)</f>
        <v/>
      </c>
      <c r="H123" s="160" t="str">
        <f>IF('360VOLUMES'!AD108=0,"",'360VOLUMES'!AD108)</f>
        <v/>
      </c>
      <c r="I123" s="160" t="str">
        <f>IF('360VOLUMES'!AE108=0,"",'360VOLUMES'!AE108)</f>
        <v/>
      </c>
      <c r="J123" s="160" t="str">
        <f>IF('360VOLUMES'!AF108=0,"",'360VOLUMES'!AF108)</f>
        <v/>
      </c>
      <c r="K123" s="160" t="str">
        <f>IF('360VOLUMES'!AG108=0,"",'360VOLUMES'!AG108)</f>
        <v/>
      </c>
      <c r="L123" s="160" t="str">
        <f>IF('360VOLUMES'!AH108=0,"",'360VOLUMES'!AH108)</f>
        <v/>
      </c>
      <c r="M123" s="160"/>
      <c r="N123" s="160"/>
      <c r="O123" s="161">
        <f t="shared" si="2"/>
        <v>0</v>
      </c>
      <c r="P123" s="159">
        <f>'360VOLUMES'!U108*SUM('PRODUCTION LIST VOLUMES'!C123:L123)</f>
        <v>0</v>
      </c>
    </row>
    <row r="124" spans="1:16" ht="23" customHeight="1">
      <c r="A124" s="159"/>
      <c r="B124" s="160">
        <f>'360VOLUMES'!E109</f>
        <v>48</v>
      </c>
      <c r="C124" s="160" t="str">
        <f>IF('360VOLUMES'!Y109=0,"",'360VOLUMES'!Y109)</f>
        <v/>
      </c>
      <c r="D124" s="160" t="str">
        <f>IF('360VOLUMES'!Z109=0,"",'360VOLUMES'!Z109)</f>
        <v/>
      </c>
      <c r="E124" s="160" t="str">
        <f>IF('360VOLUMES'!AA109=0,"",'360VOLUMES'!AA109)</f>
        <v/>
      </c>
      <c r="F124" s="160" t="str">
        <f>IF('360VOLUMES'!AB109=0,"",'360VOLUMES'!AB109)</f>
        <v/>
      </c>
      <c r="G124" s="160" t="str">
        <f>IF('360VOLUMES'!AC109=0,"",'360VOLUMES'!AC109)</f>
        <v/>
      </c>
      <c r="H124" s="160" t="str">
        <f>IF('360VOLUMES'!AD109=0,"",'360VOLUMES'!AD109)</f>
        <v/>
      </c>
      <c r="I124" s="160" t="str">
        <f>IF('360VOLUMES'!AE109=0,"",'360VOLUMES'!AE109)</f>
        <v/>
      </c>
      <c r="J124" s="160" t="str">
        <f>IF('360VOLUMES'!AF109=0,"",'360VOLUMES'!AF109)</f>
        <v/>
      </c>
      <c r="K124" s="160" t="str">
        <f>IF('360VOLUMES'!AG109=0,"",'360VOLUMES'!AG109)</f>
        <v/>
      </c>
      <c r="L124" s="160" t="str">
        <f>IF('360VOLUMES'!AH109=0,"",'360VOLUMES'!AH109)</f>
        <v/>
      </c>
      <c r="M124" s="160"/>
      <c r="N124" s="160"/>
      <c r="O124" s="161">
        <f t="shared" si="2"/>
        <v>0</v>
      </c>
      <c r="P124" s="159">
        <f>'360VOLUMES'!U109*SUM('PRODUCTION LIST VOLUMES'!C124:L124)</f>
        <v>0</v>
      </c>
    </row>
    <row r="125" spans="1:16" ht="23" customHeight="1">
      <c r="A125" s="159" t="s">
        <v>436</v>
      </c>
      <c r="B125" s="160">
        <f>'360VOLUMES'!E110</f>
        <v>70</v>
      </c>
      <c r="C125" s="160" t="str">
        <f>IF('360VOLUMES'!Y110=0,"",'360VOLUMES'!Y110)</f>
        <v/>
      </c>
      <c r="D125" s="160" t="str">
        <f>IF('360VOLUMES'!Z110=0,"",'360VOLUMES'!Z110)</f>
        <v/>
      </c>
      <c r="E125" s="160" t="str">
        <f>IF('360VOLUMES'!AA110=0,"",'360VOLUMES'!AA110)</f>
        <v/>
      </c>
      <c r="F125" s="160" t="str">
        <f>IF('360VOLUMES'!AB110=0,"",'360VOLUMES'!AB110)</f>
        <v/>
      </c>
      <c r="G125" s="160" t="str">
        <f>IF('360VOLUMES'!AC110=0,"",'360VOLUMES'!AC110)</f>
        <v/>
      </c>
      <c r="H125" s="160" t="str">
        <f>IF('360VOLUMES'!AD110=0,"",'360VOLUMES'!AD110)</f>
        <v/>
      </c>
      <c r="I125" s="160" t="str">
        <f>IF('360VOLUMES'!AE110=0,"",'360VOLUMES'!AE110)</f>
        <v/>
      </c>
      <c r="J125" s="160" t="str">
        <f>IF('360VOLUMES'!AF110=0,"",'360VOLUMES'!AF110)</f>
        <v/>
      </c>
      <c r="K125" s="160" t="str">
        <f>IF('360VOLUMES'!AG110=0,"",'360VOLUMES'!AG110)</f>
        <v/>
      </c>
      <c r="L125" s="160" t="str">
        <f>IF('360VOLUMES'!AH110=0,"",'360VOLUMES'!AH110)</f>
        <v/>
      </c>
      <c r="M125" s="160"/>
      <c r="N125" s="160"/>
      <c r="O125" s="161">
        <f t="shared" si="2"/>
        <v>0</v>
      </c>
      <c r="P125" s="159">
        <f>'360VOLUMES'!U110*SUM('PRODUCTION LIST VOLUMES'!C125:L125)</f>
        <v>0</v>
      </c>
    </row>
    <row r="126" spans="1:16" ht="23" customHeight="1">
      <c r="A126" s="159"/>
      <c r="B126" s="160">
        <f>'360VOLUMES'!E111</f>
        <v>20</v>
      </c>
      <c r="C126" s="160" t="str">
        <f>IF('360VOLUMES'!Y111=0,"",'360VOLUMES'!Y111)</f>
        <v/>
      </c>
      <c r="D126" s="160" t="str">
        <f>IF('360VOLUMES'!Z111=0,"",'360VOLUMES'!Z111)</f>
        <v/>
      </c>
      <c r="E126" s="160" t="str">
        <f>IF('360VOLUMES'!AA111=0,"",'360VOLUMES'!AA111)</f>
        <v/>
      </c>
      <c r="F126" s="160" t="str">
        <f>IF('360VOLUMES'!AB111=0,"",'360VOLUMES'!AB111)</f>
        <v/>
      </c>
      <c r="G126" s="160" t="str">
        <f>IF('360VOLUMES'!AC111=0,"",'360VOLUMES'!AC111)</f>
        <v/>
      </c>
      <c r="H126" s="160" t="str">
        <f>IF('360VOLUMES'!AD111=0,"",'360VOLUMES'!AD111)</f>
        <v/>
      </c>
      <c r="I126" s="160" t="str">
        <f>IF('360VOLUMES'!AE111=0,"",'360VOLUMES'!AE111)</f>
        <v/>
      </c>
      <c r="J126" s="160" t="str">
        <f>IF('360VOLUMES'!AF111=0,"",'360VOLUMES'!AF111)</f>
        <v/>
      </c>
      <c r="K126" s="160" t="str">
        <f>IF('360VOLUMES'!AG111=0,"",'360VOLUMES'!AG111)</f>
        <v/>
      </c>
      <c r="L126" s="160" t="str">
        <f>IF('360VOLUMES'!AH111=0,"",'360VOLUMES'!AH111)</f>
        <v/>
      </c>
      <c r="M126" s="160"/>
      <c r="N126" s="160"/>
      <c r="O126" s="161">
        <f t="shared" si="2"/>
        <v>0</v>
      </c>
      <c r="P126" s="159">
        <f>'360VOLUMES'!U111*SUM('PRODUCTION LIST VOLUMES'!C126:L126)</f>
        <v>0</v>
      </c>
    </row>
    <row r="127" spans="1:16" ht="23" customHeight="1">
      <c r="A127" s="159" t="s">
        <v>436</v>
      </c>
      <c r="B127" s="160">
        <f>'360VOLUMES'!E112</f>
        <v>71</v>
      </c>
      <c r="C127" s="160" t="str">
        <f>IF('360VOLUMES'!Y112=0,"",'360VOLUMES'!Y112)</f>
        <v/>
      </c>
      <c r="D127" s="160" t="str">
        <f>IF('360VOLUMES'!Z112=0,"",'360VOLUMES'!Z112)</f>
        <v/>
      </c>
      <c r="E127" s="160" t="str">
        <f>IF('360VOLUMES'!AA112=0,"",'360VOLUMES'!AA112)</f>
        <v/>
      </c>
      <c r="F127" s="160" t="str">
        <f>IF('360VOLUMES'!AB112=0,"",'360VOLUMES'!AB112)</f>
        <v/>
      </c>
      <c r="G127" s="160" t="str">
        <f>IF('360VOLUMES'!AC112=0,"",'360VOLUMES'!AC112)</f>
        <v/>
      </c>
      <c r="H127" s="160" t="str">
        <f>IF('360VOLUMES'!AD112=0,"",'360VOLUMES'!AD112)</f>
        <v/>
      </c>
      <c r="I127" s="160" t="str">
        <f>IF('360VOLUMES'!AE112=0,"",'360VOLUMES'!AE112)</f>
        <v/>
      </c>
      <c r="J127" s="160" t="str">
        <f>IF('360VOLUMES'!AF112=0,"",'360VOLUMES'!AF112)</f>
        <v/>
      </c>
      <c r="K127" s="160" t="str">
        <f>IF('360VOLUMES'!AG112=0,"",'360VOLUMES'!AG112)</f>
        <v/>
      </c>
      <c r="L127" s="160" t="str">
        <f>IF('360VOLUMES'!AH112=0,"",'360VOLUMES'!AH112)</f>
        <v/>
      </c>
      <c r="M127" s="160"/>
      <c r="N127" s="160"/>
      <c r="O127" s="161">
        <f t="shared" si="2"/>
        <v>0</v>
      </c>
      <c r="P127" s="159">
        <f>'360VOLUMES'!U112*SUM('PRODUCTION LIST VOLUMES'!C127:L127)</f>
        <v>0</v>
      </c>
    </row>
    <row r="128" spans="1:16" ht="23" customHeight="1">
      <c r="A128" s="159"/>
      <c r="B128" s="160">
        <f>'360VOLUMES'!E113</f>
        <v>0</v>
      </c>
      <c r="C128" s="160" t="str">
        <f>IF('360VOLUMES'!Y113=0,"",'360VOLUMES'!Y113)</f>
        <v/>
      </c>
      <c r="D128" s="160" t="str">
        <f>IF('360VOLUMES'!Z113=0,"",'360VOLUMES'!Z113)</f>
        <v/>
      </c>
      <c r="E128" s="160" t="str">
        <f>IF('360VOLUMES'!AA113=0,"",'360VOLUMES'!AA113)</f>
        <v/>
      </c>
      <c r="F128" s="160" t="str">
        <f>IF('360VOLUMES'!AB113=0,"",'360VOLUMES'!AB113)</f>
        <v/>
      </c>
      <c r="G128" s="160" t="str">
        <f>IF('360VOLUMES'!AC113=0,"",'360VOLUMES'!AC113)</f>
        <v/>
      </c>
      <c r="H128" s="160" t="str">
        <f>IF('360VOLUMES'!AD113=0,"",'360VOLUMES'!AD113)</f>
        <v/>
      </c>
      <c r="I128" s="160" t="str">
        <f>IF('360VOLUMES'!AE113=0,"",'360VOLUMES'!AE113)</f>
        <v/>
      </c>
      <c r="J128" s="160" t="str">
        <f>IF('360VOLUMES'!AF113=0,"",'360VOLUMES'!AF113)</f>
        <v/>
      </c>
      <c r="K128" s="160" t="str">
        <f>IF('360VOLUMES'!AG113=0,"",'360VOLUMES'!AG113)</f>
        <v/>
      </c>
      <c r="L128" s="160" t="str">
        <f>IF('360VOLUMES'!AH113=0,"",'360VOLUMES'!AH113)</f>
        <v/>
      </c>
      <c r="M128" s="160"/>
      <c r="N128" s="160"/>
      <c r="O128" s="161">
        <f t="shared" si="2"/>
        <v>0</v>
      </c>
      <c r="P128" s="159">
        <f>'360VOLUMES'!U113*SUM('PRODUCTION LIST VOLUMES'!C128:L128)</f>
        <v>0</v>
      </c>
    </row>
    <row r="129" spans="1:16" ht="21" customHeight="1">
      <c r="A129" s="159"/>
      <c r="B129" s="160">
        <f>'360VOLUMES'!E114</f>
        <v>5</v>
      </c>
      <c r="C129" s="160" t="str">
        <f>IF('360VOLUMES'!Y114=0,"",'360VOLUMES'!Y114)</f>
        <v/>
      </c>
      <c r="D129" s="160" t="str">
        <f>IF('360VOLUMES'!Z114=0,"",'360VOLUMES'!Z114)</f>
        <v/>
      </c>
      <c r="E129" s="160" t="str">
        <f>IF('360VOLUMES'!AA114=0,"",'360VOLUMES'!AA114)</f>
        <v/>
      </c>
      <c r="F129" s="160" t="str">
        <f>IF('360VOLUMES'!AB114=0,"",'360VOLUMES'!AB114)</f>
        <v/>
      </c>
      <c r="G129" s="160" t="str">
        <f>IF('360VOLUMES'!AC114=0,"",'360VOLUMES'!AC114)</f>
        <v/>
      </c>
      <c r="H129" s="160" t="str">
        <f>IF('360VOLUMES'!AD114=0,"",'360VOLUMES'!AD114)</f>
        <v/>
      </c>
      <c r="I129" s="160" t="str">
        <f>IF('360VOLUMES'!AE114=0,"",'360VOLUMES'!AE114)</f>
        <v/>
      </c>
      <c r="J129" s="160" t="str">
        <f>IF('360VOLUMES'!AF114=0,"",'360VOLUMES'!AF114)</f>
        <v/>
      </c>
      <c r="K129" s="160" t="str">
        <f>IF('360VOLUMES'!AG114=0,"",'360VOLUMES'!AG114)</f>
        <v/>
      </c>
      <c r="L129" s="160" t="str">
        <f>IF('360VOLUMES'!AH114=0,"",'360VOLUMES'!AH114)</f>
        <v/>
      </c>
      <c r="M129" s="160"/>
      <c r="N129" s="160"/>
      <c r="O129" s="161">
        <f t="shared" si="2"/>
        <v>0</v>
      </c>
      <c r="P129" s="159">
        <f>'360VOLUMES'!U114*SUM('PRODUCTION LIST VOLUMES'!C129:L129)</f>
        <v>0</v>
      </c>
    </row>
    <row r="130" spans="1:16" ht="23" customHeight="1">
      <c r="A130" s="159"/>
      <c r="B130" s="160">
        <f>'360VOLUMES'!E115</f>
        <v>17</v>
      </c>
      <c r="C130" s="160" t="str">
        <f>IF('360VOLUMES'!Y115=0,"",'360VOLUMES'!Y115)</f>
        <v/>
      </c>
      <c r="D130" s="160" t="str">
        <f>IF('360VOLUMES'!Z115=0,"",'360VOLUMES'!Z115)</f>
        <v/>
      </c>
      <c r="E130" s="160" t="str">
        <f>IF('360VOLUMES'!AA115=0,"",'360VOLUMES'!AA115)</f>
        <v/>
      </c>
      <c r="F130" s="160" t="str">
        <f>IF('360VOLUMES'!AB115=0,"",'360VOLUMES'!AB115)</f>
        <v/>
      </c>
      <c r="G130" s="160" t="str">
        <f>IF('360VOLUMES'!AC115=0,"",'360VOLUMES'!AC115)</f>
        <v/>
      </c>
      <c r="H130" s="160" t="str">
        <f>IF('360VOLUMES'!AD115=0,"",'360VOLUMES'!AD115)</f>
        <v/>
      </c>
      <c r="I130" s="160" t="str">
        <f>IF('360VOLUMES'!AE115=0,"",'360VOLUMES'!AE115)</f>
        <v/>
      </c>
      <c r="J130" s="160" t="str">
        <f>IF('360VOLUMES'!AF115=0,"",'360VOLUMES'!AF115)</f>
        <v/>
      </c>
      <c r="K130" s="160" t="str">
        <f>IF('360VOLUMES'!AG115=0,"",'360VOLUMES'!AG115)</f>
        <v/>
      </c>
      <c r="L130" s="160" t="str">
        <f>IF('360VOLUMES'!AH115=0,"",'360VOLUMES'!AH115)</f>
        <v/>
      </c>
      <c r="M130" s="160"/>
      <c r="N130" s="160"/>
      <c r="O130" s="161">
        <f t="shared" si="2"/>
        <v>0</v>
      </c>
      <c r="P130" s="159">
        <f>'360VOLUMES'!U115*SUM('PRODUCTION LIST VOLUMES'!C130:L130)</f>
        <v>0</v>
      </c>
    </row>
    <row r="131" spans="1:16" ht="21" customHeight="1">
      <c r="A131" s="159"/>
      <c r="B131" s="160">
        <f>'360VOLUMES'!E116</f>
        <v>44</v>
      </c>
      <c r="C131" s="160" t="str">
        <f>IF('360VOLUMES'!Y116=0,"",'360VOLUMES'!Y116)</f>
        <v/>
      </c>
      <c r="D131" s="160" t="str">
        <f>IF('360VOLUMES'!Z116=0,"",'360VOLUMES'!Z116)</f>
        <v/>
      </c>
      <c r="E131" s="160" t="str">
        <f>IF('360VOLUMES'!AA116=0,"",'360VOLUMES'!AA116)</f>
        <v/>
      </c>
      <c r="F131" s="160" t="str">
        <f>IF('360VOLUMES'!AB116=0,"",'360VOLUMES'!AB116)</f>
        <v/>
      </c>
      <c r="G131" s="160" t="str">
        <f>IF('360VOLUMES'!AC116=0,"",'360VOLUMES'!AC116)</f>
        <v/>
      </c>
      <c r="H131" s="160" t="str">
        <f>IF('360VOLUMES'!AD116=0,"",'360VOLUMES'!AD116)</f>
        <v/>
      </c>
      <c r="I131" s="160" t="str">
        <f>IF('360VOLUMES'!AE116=0,"",'360VOLUMES'!AE116)</f>
        <v/>
      </c>
      <c r="J131" s="160" t="str">
        <f>IF('360VOLUMES'!AF116=0,"",'360VOLUMES'!AF116)</f>
        <v/>
      </c>
      <c r="K131" s="160" t="str">
        <f>IF('360VOLUMES'!AG116=0,"",'360VOLUMES'!AG116)</f>
        <v/>
      </c>
      <c r="L131" s="160" t="str">
        <f>IF('360VOLUMES'!AH116=0,"",'360VOLUMES'!AH116)</f>
        <v/>
      </c>
      <c r="M131" s="160"/>
      <c r="N131" s="160"/>
      <c r="O131" s="161">
        <f t="shared" si="2"/>
        <v>0</v>
      </c>
      <c r="P131" s="159">
        <f>'360VOLUMES'!U116*SUM('PRODUCTION LIST VOLUMES'!C131:L131)</f>
        <v>0</v>
      </c>
    </row>
    <row r="132" spans="1:16" ht="21" customHeight="1">
      <c r="A132" s="159"/>
      <c r="B132" s="160">
        <f>'360VOLUMES'!E117</f>
        <v>61</v>
      </c>
      <c r="C132" s="160" t="str">
        <f>IF('360VOLUMES'!Y117=0,"",'360VOLUMES'!Y117)</f>
        <v/>
      </c>
      <c r="D132" s="160" t="str">
        <f>IF('360VOLUMES'!Z117=0,"",'360VOLUMES'!Z117)</f>
        <v/>
      </c>
      <c r="E132" s="160" t="str">
        <f>IF('360VOLUMES'!AA117=0,"",'360VOLUMES'!AA117)</f>
        <v/>
      </c>
      <c r="F132" s="160" t="str">
        <f>IF('360VOLUMES'!AB117=0,"",'360VOLUMES'!AB117)</f>
        <v/>
      </c>
      <c r="G132" s="160" t="str">
        <f>IF('360VOLUMES'!AC117=0,"",'360VOLUMES'!AC117)</f>
        <v/>
      </c>
      <c r="H132" s="160" t="str">
        <f>IF('360VOLUMES'!AD117=0,"",'360VOLUMES'!AD117)</f>
        <v/>
      </c>
      <c r="I132" s="160" t="str">
        <f>IF('360VOLUMES'!AE117=0,"",'360VOLUMES'!AE117)</f>
        <v/>
      </c>
      <c r="J132" s="160" t="str">
        <f>IF('360VOLUMES'!AF117=0,"",'360VOLUMES'!AF117)</f>
        <v/>
      </c>
      <c r="K132" s="160" t="str">
        <f>IF('360VOLUMES'!AG117=0,"",'360VOLUMES'!AG117)</f>
        <v/>
      </c>
      <c r="L132" s="160" t="str">
        <f>IF('360VOLUMES'!AH117=0,"",'360VOLUMES'!AH117)</f>
        <v/>
      </c>
      <c r="M132" s="160"/>
      <c r="N132" s="160"/>
      <c r="O132" s="161">
        <f t="shared" si="2"/>
        <v>0</v>
      </c>
      <c r="P132" s="159">
        <f>'360VOLUMES'!U117*SUM('PRODUCTION LIST VOLUMES'!C132:L132)</f>
        <v>0</v>
      </c>
    </row>
    <row r="133" spans="1:16" ht="21" customHeight="1">
      <c r="A133" s="159"/>
      <c r="B133" s="160">
        <f>'360VOLUMES'!E118</f>
        <v>62</v>
      </c>
      <c r="C133" s="160" t="str">
        <f>IF('360VOLUMES'!Y118=0,"",'360VOLUMES'!Y118)</f>
        <v/>
      </c>
      <c r="D133" s="160" t="str">
        <f>IF('360VOLUMES'!Z118=0,"",'360VOLUMES'!Z118)</f>
        <v/>
      </c>
      <c r="E133" s="160" t="str">
        <f>IF('360VOLUMES'!AA118=0,"",'360VOLUMES'!AA118)</f>
        <v/>
      </c>
      <c r="F133" s="160" t="str">
        <f>IF('360VOLUMES'!AB118=0,"",'360VOLUMES'!AB118)</f>
        <v/>
      </c>
      <c r="G133" s="160" t="str">
        <f>IF('360VOLUMES'!AC118=0,"",'360VOLUMES'!AC118)</f>
        <v/>
      </c>
      <c r="H133" s="160" t="str">
        <f>IF('360VOLUMES'!AD118=0,"",'360VOLUMES'!AD118)</f>
        <v/>
      </c>
      <c r="I133" s="160" t="str">
        <f>IF('360VOLUMES'!AE118=0,"",'360VOLUMES'!AE118)</f>
        <v/>
      </c>
      <c r="J133" s="160" t="str">
        <f>IF('360VOLUMES'!AF118=0,"",'360VOLUMES'!AF118)</f>
        <v/>
      </c>
      <c r="K133" s="160" t="str">
        <f>IF('360VOLUMES'!AG118=0,"",'360VOLUMES'!AG118)</f>
        <v/>
      </c>
      <c r="L133" s="160" t="str">
        <f>IF('360VOLUMES'!AH118=0,"",'360VOLUMES'!AH118)</f>
        <v/>
      </c>
      <c r="M133" s="160"/>
      <c r="N133" s="160"/>
      <c r="O133" s="161">
        <f t="shared" si="2"/>
        <v>0</v>
      </c>
      <c r="P133" s="159">
        <f>'360VOLUMES'!U118*SUM('PRODUCTION LIST VOLUMES'!C133:L133)</f>
        <v>0</v>
      </c>
    </row>
    <row r="134" spans="1:16" ht="21" customHeight="1">
      <c r="A134" s="159"/>
      <c r="B134" s="160">
        <f>'360VOLUMES'!E119</f>
        <v>63</v>
      </c>
      <c r="C134" s="160" t="str">
        <f>IF('360VOLUMES'!Y119=0,"",'360VOLUMES'!Y119)</f>
        <v/>
      </c>
      <c r="D134" s="160" t="str">
        <f>IF('360VOLUMES'!Z119=0,"",'360VOLUMES'!Z119)</f>
        <v/>
      </c>
      <c r="E134" s="160" t="str">
        <f>IF('360VOLUMES'!AA119=0,"",'360VOLUMES'!AA119)</f>
        <v/>
      </c>
      <c r="F134" s="160" t="str">
        <f>IF('360VOLUMES'!AB119=0,"",'360VOLUMES'!AB119)</f>
        <v/>
      </c>
      <c r="G134" s="160" t="str">
        <f>IF('360VOLUMES'!AC119=0,"",'360VOLUMES'!AC119)</f>
        <v/>
      </c>
      <c r="H134" s="160" t="str">
        <f>IF('360VOLUMES'!AD119=0,"",'360VOLUMES'!AD119)</f>
        <v/>
      </c>
      <c r="I134" s="160" t="str">
        <f>IF('360VOLUMES'!AE119=0,"",'360VOLUMES'!AE119)</f>
        <v/>
      </c>
      <c r="J134" s="160" t="str">
        <f>IF('360VOLUMES'!AF119=0,"",'360VOLUMES'!AF119)</f>
        <v/>
      </c>
      <c r="K134" s="160" t="str">
        <f>IF('360VOLUMES'!AG119=0,"",'360VOLUMES'!AG119)</f>
        <v/>
      </c>
      <c r="L134" s="160" t="str">
        <f>IF('360VOLUMES'!AH119=0,"",'360VOLUMES'!AH119)</f>
        <v/>
      </c>
      <c r="M134" s="160"/>
      <c r="N134" s="160"/>
      <c r="O134" s="161">
        <f t="shared" si="2"/>
        <v>0</v>
      </c>
      <c r="P134" s="159">
        <f>'360VOLUMES'!U119*SUM('PRODUCTION LIST VOLUMES'!C134:L134)</f>
        <v>0</v>
      </c>
    </row>
    <row r="135" spans="1:16" ht="21" customHeight="1">
      <c r="A135" s="159"/>
      <c r="B135" s="160">
        <f>'360VOLUMES'!E120</f>
        <v>0</v>
      </c>
      <c r="C135" s="160" t="str">
        <f>IF('360VOLUMES'!Y120=0,"",'360VOLUMES'!Y120)</f>
        <v/>
      </c>
      <c r="D135" s="160" t="str">
        <f>IF('360VOLUMES'!Z120=0,"",'360VOLUMES'!Z120)</f>
        <v/>
      </c>
      <c r="E135" s="160" t="str">
        <f>IF('360VOLUMES'!AA120=0,"",'360VOLUMES'!AA120)</f>
        <v/>
      </c>
      <c r="F135" s="160" t="str">
        <f>IF('360VOLUMES'!AB120=0,"",'360VOLUMES'!AB120)</f>
        <v/>
      </c>
      <c r="G135" s="160" t="str">
        <f>IF('360VOLUMES'!AC120=0,"",'360VOLUMES'!AC120)</f>
        <v/>
      </c>
      <c r="H135" s="160" t="str">
        <f>IF('360VOLUMES'!AD120=0,"",'360VOLUMES'!AD120)</f>
        <v/>
      </c>
      <c r="I135" s="160" t="str">
        <f>IF('360VOLUMES'!AE120=0,"",'360VOLUMES'!AE120)</f>
        <v/>
      </c>
      <c r="J135" s="160" t="str">
        <f>IF('360VOLUMES'!AF120=0,"",'360VOLUMES'!AF120)</f>
        <v/>
      </c>
      <c r="K135" s="160" t="str">
        <f>IF('360VOLUMES'!AG120=0,"",'360VOLUMES'!AG120)</f>
        <v/>
      </c>
      <c r="L135" s="160" t="str">
        <f>IF('360VOLUMES'!AH120=0,"",'360VOLUMES'!AH120)</f>
        <v/>
      </c>
      <c r="M135" s="160"/>
      <c r="N135" s="160"/>
      <c r="O135" s="161">
        <f t="shared" si="2"/>
        <v>0</v>
      </c>
      <c r="P135" s="159">
        <f>'360VOLUMES'!U120*SUM('PRODUCTION LIST VOLUMES'!C135:L135)</f>
        <v>0</v>
      </c>
    </row>
    <row r="136" spans="1:16" ht="23" customHeight="1">
      <c r="A136" s="159"/>
      <c r="B136" s="160">
        <f>'360VOLUMES'!E121</f>
        <v>8</v>
      </c>
      <c r="C136" s="160" t="str">
        <f>IF('360VOLUMES'!Y121=0,"",'360VOLUMES'!Y121)</f>
        <v/>
      </c>
      <c r="D136" s="160" t="str">
        <f>IF('360VOLUMES'!Z121=0,"",'360VOLUMES'!Z121)</f>
        <v/>
      </c>
      <c r="E136" s="160" t="str">
        <f>IF('360VOLUMES'!AA121=0,"",'360VOLUMES'!AA121)</f>
        <v/>
      </c>
      <c r="F136" s="160" t="str">
        <f>IF('360VOLUMES'!AB121=0,"",'360VOLUMES'!AB121)</f>
        <v/>
      </c>
      <c r="G136" s="160" t="str">
        <f>IF('360VOLUMES'!AC121=0,"",'360VOLUMES'!AC121)</f>
        <v/>
      </c>
      <c r="H136" s="160" t="str">
        <f>IF('360VOLUMES'!AD121=0,"",'360VOLUMES'!AD121)</f>
        <v/>
      </c>
      <c r="I136" s="160" t="str">
        <f>IF('360VOLUMES'!AE121=0,"",'360VOLUMES'!AE121)</f>
        <v/>
      </c>
      <c r="J136" s="160" t="str">
        <f>IF('360VOLUMES'!AF121=0,"",'360VOLUMES'!AF121)</f>
        <v/>
      </c>
      <c r="K136" s="160" t="str">
        <f>IF('360VOLUMES'!AG121=0,"",'360VOLUMES'!AG121)</f>
        <v/>
      </c>
      <c r="L136" s="160" t="str">
        <f>IF('360VOLUMES'!AH121=0,"",'360VOLUMES'!AH121)</f>
        <v/>
      </c>
      <c r="M136" s="160"/>
      <c r="N136" s="160"/>
      <c r="O136" s="161">
        <f t="shared" si="2"/>
        <v>0</v>
      </c>
      <c r="P136" s="159">
        <f>'360VOLUMES'!U121*SUM('PRODUCTION LIST VOLUMES'!C136:L136)</f>
        <v>0</v>
      </c>
    </row>
    <row r="137" spans="1:16" ht="21" customHeight="1">
      <c r="A137" s="159"/>
      <c r="B137" s="160">
        <f>'360VOLUMES'!E122</f>
        <v>10</v>
      </c>
      <c r="C137" s="160" t="str">
        <f>IF('360VOLUMES'!Y122=0,"",'360VOLUMES'!Y122)</f>
        <v/>
      </c>
      <c r="D137" s="160" t="str">
        <f>IF('360VOLUMES'!Z122=0,"",'360VOLUMES'!Z122)</f>
        <v/>
      </c>
      <c r="E137" s="160" t="str">
        <f>IF('360VOLUMES'!AA122=0,"",'360VOLUMES'!AA122)</f>
        <v/>
      </c>
      <c r="F137" s="160" t="str">
        <f>IF('360VOLUMES'!AB122=0,"",'360VOLUMES'!AB122)</f>
        <v/>
      </c>
      <c r="G137" s="160" t="str">
        <f>IF('360VOLUMES'!AC122=0,"",'360VOLUMES'!AC122)</f>
        <v/>
      </c>
      <c r="H137" s="160" t="str">
        <f>IF('360VOLUMES'!AD122=0,"",'360VOLUMES'!AD122)</f>
        <v/>
      </c>
      <c r="I137" s="160" t="str">
        <f>IF('360VOLUMES'!AE122=0,"",'360VOLUMES'!AE122)</f>
        <v/>
      </c>
      <c r="J137" s="160" t="str">
        <f>IF('360VOLUMES'!AF122=0,"",'360VOLUMES'!AF122)</f>
        <v/>
      </c>
      <c r="K137" s="160" t="str">
        <f>IF('360VOLUMES'!AG122=0,"",'360VOLUMES'!AG122)</f>
        <v/>
      </c>
      <c r="L137" s="160" t="str">
        <f>IF('360VOLUMES'!AH122=0,"",'360VOLUMES'!AH122)</f>
        <v/>
      </c>
      <c r="M137" s="160"/>
      <c r="N137" s="160"/>
      <c r="O137" s="161">
        <f t="shared" si="2"/>
        <v>0</v>
      </c>
      <c r="P137" s="159">
        <f>'360VOLUMES'!U122*SUM('PRODUCTION LIST VOLUMES'!C137:L137)</f>
        <v>0</v>
      </c>
    </row>
    <row r="138" spans="1:16" ht="21" customHeight="1">
      <c r="A138" s="159"/>
      <c r="B138" s="160">
        <f>'360VOLUMES'!E123</f>
        <v>60</v>
      </c>
      <c r="C138" s="160" t="str">
        <f>IF('360VOLUMES'!Y123=0,"",'360VOLUMES'!Y123)</f>
        <v/>
      </c>
      <c r="D138" s="160" t="str">
        <f>IF('360VOLUMES'!Z123=0,"",'360VOLUMES'!Z123)</f>
        <v/>
      </c>
      <c r="E138" s="160" t="str">
        <f>IF('360VOLUMES'!AA123=0,"",'360VOLUMES'!AA123)</f>
        <v/>
      </c>
      <c r="F138" s="160" t="str">
        <f>IF('360VOLUMES'!AB123=0,"",'360VOLUMES'!AB123)</f>
        <v/>
      </c>
      <c r="G138" s="160" t="str">
        <f>IF('360VOLUMES'!AC123=0,"",'360VOLUMES'!AC123)</f>
        <v/>
      </c>
      <c r="H138" s="160" t="str">
        <f>IF('360VOLUMES'!AD123=0,"",'360VOLUMES'!AD123)</f>
        <v/>
      </c>
      <c r="I138" s="160" t="str">
        <f>IF('360VOLUMES'!AE123=0,"",'360VOLUMES'!AE123)</f>
        <v/>
      </c>
      <c r="J138" s="160" t="str">
        <f>IF('360VOLUMES'!AF123=0,"",'360VOLUMES'!AF123)</f>
        <v/>
      </c>
      <c r="K138" s="160" t="str">
        <f>IF('360VOLUMES'!AG123=0,"",'360VOLUMES'!AG123)</f>
        <v/>
      </c>
      <c r="L138" s="160" t="str">
        <f>IF('360VOLUMES'!AH123=0,"",'360VOLUMES'!AH123)</f>
        <v/>
      </c>
      <c r="M138" s="160"/>
      <c r="N138" s="160"/>
      <c r="O138" s="161">
        <f t="shared" si="2"/>
        <v>0</v>
      </c>
      <c r="P138" s="159">
        <f>'360VOLUMES'!U123*SUM('PRODUCTION LIST VOLUMES'!C138:L138)</f>
        <v>0</v>
      </c>
    </row>
    <row r="139" spans="1:16" ht="21" customHeight="1">
      <c r="A139" s="159"/>
      <c r="B139" s="160">
        <f>'360VOLUMES'!E124</f>
        <v>0</v>
      </c>
      <c r="C139" s="160" t="str">
        <f>IF('360VOLUMES'!Y124=0,"",'360VOLUMES'!Y124)</f>
        <v/>
      </c>
      <c r="D139" s="160" t="str">
        <f>IF('360VOLUMES'!Z124=0,"",'360VOLUMES'!Z124)</f>
        <v/>
      </c>
      <c r="E139" s="160" t="str">
        <f>IF('360VOLUMES'!AA124=0,"",'360VOLUMES'!AA124)</f>
        <v/>
      </c>
      <c r="F139" s="160" t="str">
        <f>IF('360VOLUMES'!AB124=0,"",'360VOLUMES'!AB124)</f>
        <v/>
      </c>
      <c r="G139" s="160" t="str">
        <f>IF('360VOLUMES'!AC124=0,"",'360VOLUMES'!AC124)</f>
        <v/>
      </c>
      <c r="H139" s="160" t="str">
        <f>IF('360VOLUMES'!AD124=0,"",'360VOLUMES'!AD124)</f>
        <v/>
      </c>
      <c r="I139" s="160" t="str">
        <f>IF('360VOLUMES'!AE124=0,"",'360VOLUMES'!AE124)</f>
        <v/>
      </c>
      <c r="J139" s="160" t="str">
        <f>IF('360VOLUMES'!AF124=0,"",'360VOLUMES'!AF124)</f>
        <v/>
      </c>
      <c r="K139" s="160" t="str">
        <f>IF('360VOLUMES'!AG124=0,"",'360VOLUMES'!AG124)</f>
        <v/>
      </c>
      <c r="L139" s="160" t="str">
        <f>IF('360VOLUMES'!AH124=0,"",'360VOLUMES'!AH124)</f>
        <v/>
      </c>
      <c r="M139" s="160"/>
      <c r="N139" s="160"/>
      <c r="O139" s="161">
        <f t="shared" si="2"/>
        <v>0</v>
      </c>
      <c r="P139" s="159">
        <f>'360VOLUMES'!U124*SUM('PRODUCTION LIST VOLUMES'!C139:L139)</f>
        <v>0</v>
      </c>
    </row>
    <row r="140" spans="1:16" ht="21" customHeight="1">
      <c r="A140" s="159"/>
      <c r="B140" s="160">
        <f>'360VOLUMES'!E125</f>
        <v>1</v>
      </c>
      <c r="C140" s="160" t="str">
        <f>IF('360VOLUMES'!Y125=0,"",'360VOLUMES'!Y125)</f>
        <v/>
      </c>
      <c r="D140" s="160" t="str">
        <f>IF('360VOLUMES'!Z125=0,"",'360VOLUMES'!Z125)</f>
        <v/>
      </c>
      <c r="E140" s="160" t="str">
        <f>IF('360VOLUMES'!AA125=0,"",'360VOLUMES'!AA125)</f>
        <v/>
      </c>
      <c r="F140" s="160" t="str">
        <f>IF('360VOLUMES'!AB125=0,"",'360VOLUMES'!AB125)</f>
        <v/>
      </c>
      <c r="G140" s="160" t="str">
        <f>IF('360VOLUMES'!AC125=0,"",'360VOLUMES'!AC125)</f>
        <v/>
      </c>
      <c r="H140" s="160" t="str">
        <f>IF('360VOLUMES'!AD125=0,"",'360VOLUMES'!AD125)</f>
        <v/>
      </c>
      <c r="I140" s="160" t="str">
        <f>IF('360VOLUMES'!AE125=0,"",'360VOLUMES'!AE125)</f>
        <v/>
      </c>
      <c r="J140" s="160" t="str">
        <f>IF('360VOLUMES'!AF125=0,"",'360VOLUMES'!AF125)</f>
        <v/>
      </c>
      <c r="K140" s="160" t="str">
        <f>IF('360VOLUMES'!AG125=0,"",'360VOLUMES'!AG125)</f>
        <v/>
      </c>
      <c r="L140" s="160" t="str">
        <f>IF('360VOLUMES'!AH125=0,"",'360VOLUMES'!AH125)</f>
        <v/>
      </c>
      <c r="M140" s="160"/>
      <c r="N140" s="160"/>
      <c r="O140" s="161">
        <f t="shared" si="2"/>
        <v>0</v>
      </c>
      <c r="P140" s="159">
        <f>'360VOLUMES'!U125*SUM('PRODUCTION LIST VOLUMES'!C140:L140)</f>
        <v>0</v>
      </c>
    </row>
    <row r="141" spans="1:16" ht="21" customHeight="1">
      <c r="A141" s="159"/>
      <c r="B141" s="160">
        <f>'360VOLUMES'!E126</f>
        <v>73</v>
      </c>
      <c r="C141" s="160" t="str">
        <f>IF('360VOLUMES'!Y126=0,"",'360VOLUMES'!Y126)</f>
        <v/>
      </c>
      <c r="D141" s="160" t="str">
        <f>IF('360VOLUMES'!Z126=0,"",'360VOLUMES'!Z126)</f>
        <v/>
      </c>
      <c r="E141" s="160" t="str">
        <f>IF('360VOLUMES'!AA126=0,"",'360VOLUMES'!AA126)</f>
        <v/>
      </c>
      <c r="F141" s="160" t="str">
        <f>IF('360VOLUMES'!AB126=0,"",'360VOLUMES'!AB126)</f>
        <v/>
      </c>
      <c r="G141" s="160" t="str">
        <f>IF('360VOLUMES'!AC126=0,"",'360VOLUMES'!AC126)</f>
        <v/>
      </c>
      <c r="H141" s="160" t="str">
        <f>IF('360VOLUMES'!AD126=0,"",'360VOLUMES'!AD126)</f>
        <v/>
      </c>
      <c r="I141" s="160" t="str">
        <f>IF('360VOLUMES'!AE126=0,"",'360VOLUMES'!AE126)</f>
        <v/>
      </c>
      <c r="J141" s="160" t="str">
        <f>IF('360VOLUMES'!AF126=0,"",'360VOLUMES'!AF126)</f>
        <v/>
      </c>
      <c r="K141" s="160" t="str">
        <f>IF('360VOLUMES'!AG126=0,"",'360VOLUMES'!AG126)</f>
        <v/>
      </c>
      <c r="L141" s="160" t="str">
        <f>IF('360VOLUMES'!AH126=0,"",'360VOLUMES'!AH126)</f>
        <v/>
      </c>
      <c r="M141" s="160"/>
      <c r="N141" s="160"/>
      <c r="O141" s="161">
        <f t="shared" si="2"/>
        <v>0</v>
      </c>
      <c r="P141" s="159">
        <f>'360VOLUMES'!U126*SUM('PRODUCTION LIST VOLUMES'!C141:L141)</f>
        <v>0</v>
      </c>
    </row>
    <row r="142" spans="1:16" ht="23" customHeight="1">
      <c r="A142" s="159" t="s">
        <v>436</v>
      </c>
      <c r="B142" s="160">
        <f>'360VOLUMES'!E127</f>
        <v>49</v>
      </c>
      <c r="C142" s="160" t="str">
        <f>IF('360VOLUMES'!Y127=0,"",'360VOLUMES'!Y127)</f>
        <v/>
      </c>
      <c r="D142" s="160" t="str">
        <f>IF('360VOLUMES'!Z127=0,"",'360VOLUMES'!Z127)</f>
        <v/>
      </c>
      <c r="E142" s="160" t="str">
        <f>IF('360VOLUMES'!AA127=0,"",'360VOLUMES'!AA127)</f>
        <v/>
      </c>
      <c r="F142" s="160" t="str">
        <f>IF('360VOLUMES'!AB127=0,"",'360VOLUMES'!AB127)</f>
        <v/>
      </c>
      <c r="G142" s="160" t="str">
        <f>IF('360VOLUMES'!AC127=0,"",'360VOLUMES'!AC127)</f>
        <v/>
      </c>
      <c r="H142" s="160" t="str">
        <f>IF('360VOLUMES'!AD127=0,"",'360VOLUMES'!AD127)</f>
        <v/>
      </c>
      <c r="I142" s="160" t="str">
        <f>IF('360VOLUMES'!AE127=0,"",'360VOLUMES'!AE127)</f>
        <v/>
      </c>
      <c r="J142" s="160" t="str">
        <f>IF('360VOLUMES'!AF127=0,"",'360VOLUMES'!AF127)</f>
        <v/>
      </c>
      <c r="K142" s="160" t="str">
        <f>IF('360VOLUMES'!AG127=0,"",'360VOLUMES'!AG127)</f>
        <v/>
      </c>
      <c r="L142" s="160" t="str">
        <f>IF('360VOLUMES'!AH127=0,"",'360VOLUMES'!AH127)</f>
        <v/>
      </c>
      <c r="M142" s="160"/>
      <c r="N142" s="160"/>
      <c r="O142" s="161">
        <f t="shared" si="2"/>
        <v>0</v>
      </c>
      <c r="P142" s="159">
        <f>'360VOLUMES'!U127*SUM('PRODUCTION LIST VOLUMES'!C142:L142)</f>
        <v>0</v>
      </c>
    </row>
    <row r="143" spans="1:16" ht="21" customHeight="1">
      <c r="A143" s="159"/>
      <c r="B143" s="160">
        <f>'360VOLUMES'!E128</f>
        <v>57</v>
      </c>
      <c r="C143" s="160" t="str">
        <f>IF('360VOLUMES'!Y128=0,"",'360VOLUMES'!Y128)</f>
        <v/>
      </c>
      <c r="D143" s="160" t="str">
        <f>IF('360VOLUMES'!Z128=0,"",'360VOLUMES'!Z128)</f>
        <v/>
      </c>
      <c r="E143" s="160" t="str">
        <f>IF('360VOLUMES'!AA128=0,"",'360VOLUMES'!AA128)</f>
        <v/>
      </c>
      <c r="F143" s="160" t="str">
        <f>IF('360VOLUMES'!AB128=0,"",'360VOLUMES'!AB128)</f>
        <v/>
      </c>
      <c r="G143" s="160" t="str">
        <f>IF('360VOLUMES'!AC128=0,"",'360VOLUMES'!AC128)</f>
        <v/>
      </c>
      <c r="H143" s="160" t="str">
        <f>IF('360VOLUMES'!AD128=0,"",'360VOLUMES'!AD128)</f>
        <v/>
      </c>
      <c r="I143" s="160" t="str">
        <f>IF('360VOLUMES'!AE128=0,"",'360VOLUMES'!AE128)</f>
        <v/>
      </c>
      <c r="J143" s="160" t="str">
        <f>IF('360VOLUMES'!AF128=0,"",'360VOLUMES'!AF128)</f>
        <v/>
      </c>
      <c r="K143" s="160" t="str">
        <f>IF('360VOLUMES'!AG128=0,"",'360VOLUMES'!AG128)</f>
        <v/>
      </c>
      <c r="L143" s="160" t="str">
        <f>IF('360VOLUMES'!AH128=0,"",'360VOLUMES'!AH128)</f>
        <v/>
      </c>
      <c r="M143" s="160"/>
      <c r="N143" s="160"/>
      <c r="O143" s="161">
        <f t="shared" si="2"/>
        <v>0</v>
      </c>
      <c r="P143" s="159">
        <f>'360VOLUMES'!U128*SUM('PRODUCTION LIST VOLUMES'!C143:L143)</f>
        <v>0</v>
      </c>
    </row>
    <row r="144" spans="1:16" ht="23" customHeight="1">
      <c r="A144" s="159"/>
      <c r="B144" s="160">
        <f>'360VOLUMES'!E129</f>
        <v>58</v>
      </c>
      <c r="C144" s="160" t="str">
        <f>IF('360VOLUMES'!Y129=0,"",'360VOLUMES'!Y129)</f>
        <v/>
      </c>
      <c r="D144" s="160" t="str">
        <f>IF('360VOLUMES'!Z129=0,"",'360VOLUMES'!Z129)</f>
        <v/>
      </c>
      <c r="E144" s="160" t="str">
        <f>IF('360VOLUMES'!AA129=0,"",'360VOLUMES'!AA129)</f>
        <v/>
      </c>
      <c r="F144" s="160" t="str">
        <f>IF('360VOLUMES'!AB129=0,"",'360VOLUMES'!AB129)</f>
        <v/>
      </c>
      <c r="G144" s="160" t="str">
        <f>IF('360VOLUMES'!AC129=0,"",'360VOLUMES'!AC129)</f>
        <v/>
      </c>
      <c r="H144" s="160" t="str">
        <f>IF('360VOLUMES'!AD129=0,"",'360VOLUMES'!AD129)</f>
        <v/>
      </c>
      <c r="I144" s="160" t="str">
        <f>IF('360VOLUMES'!AE129=0,"",'360VOLUMES'!AE129)</f>
        <v/>
      </c>
      <c r="J144" s="160" t="str">
        <f>IF('360VOLUMES'!AF129=0,"",'360VOLUMES'!AF129)</f>
        <v/>
      </c>
      <c r="K144" s="160" t="str">
        <f>IF('360VOLUMES'!AG129=0,"",'360VOLUMES'!AG129)</f>
        <v/>
      </c>
      <c r="L144" s="160" t="str">
        <f>IF('360VOLUMES'!AH129=0,"",'360VOLUMES'!AH129)</f>
        <v/>
      </c>
      <c r="M144" s="160"/>
      <c r="N144" s="160"/>
      <c r="O144" s="161">
        <f t="shared" si="2"/>
        <v>0</v>
      </c>
      <c r="P144" s="159">
        <f>'360VOLUMES'!U129*SUM('PRODUCTION LIST VOLUMES'!C144:L144)</f>
        <v>0</v>
      </c>
    </row>
    <row r="145" spans="1:16" ht="21" customHeight="1">
      <c r="A145" s="159"/>
      <c r="B145" s="160" t="str">
        <f>'360VOLUMES'!E130</f>
        <v>CAC</v>
      </c>
      <c r="C145" s="160" t="str">
        <f>IF('360VOLUMES'!Y130=0,"",'360VOLUMES'!Y130)</f>
        <v/>
      </c>
      <c r="D145" s="160" t="str">
        <f>IF('360VOLUMES'!Z130=0,"",'360VOLUMES'!Z130)</f>
        <v/>
      </c>
      <c r="E145" s="160" t="str">
        <f>IF('360VOLUMES'!AA130=0,"",'360VOLUMES'!AA130)</f>
        <v/>
      </c>
      <c r="F145" s="160" t="str">
        <f>IF('360VOLUMES'!AB130=0,"",'360VOLUMES'!AB130)</f>
        <v/>
      </c>
      <c r="G145" s="160" t="str">
        <f>IF('360VOLUMES'!AC130=0,"",'360VOLUMES'!AC130)</f>
        <v/>
      </c>
      <c r="H145" s="160" t="str">
        <f>IF('360VOLUMES'!AD130=0,"",'360VOLUMES'!AD130)</f>
        <v/>
      </c>
      <c r="I145" s="160" t="str">
        <f>IF('360VOLUMES'!AE130=0,"",'360VOLUMES'!AE130)</f>
        <v/>
      </c>
      <c r="J145" s="160" t="str">
        <f>IF('360VOLUMES'!AF130=0,"",'360VOLUMES'!AF130)</f>
        <v/>
      </c>
      <c r="K145" s="160" t="str">
        <f>IF('360VOLUMES'!AG130=0,"",'360VOLUMES'!AG130)</f>
        <v/>
      </c>
      <c r="L145" s="160" t="str">
        <f>IF('360VOLUMES'!AH130=0,"",'360VOLUMES'!AH130)</f>
        <v/>
      </c>
      <c r="M145" s="160"/>
      <c r="N145" s="160"/>
      <c r="O145" s="161">
        <f t="shared" si="2"/>
        <v>0</v>
      </c>
      <c r="P145" s="159">
        <f>'360VOLUMES'!U130*SUM('PRODUCTION LIST VOLUMES'!C145:L145)</f>
        <v>0</v>
      </c>
    </row>
    <row r="146" spans="1:16" ht="21" customHeight="1">
      <c r="A146" s="159"/>
      <c r="B146" s="160">
        <f>'360VOLUMES'!E131</f>
        <v>0</v>
      </c>
      <c r="C146" s="160" t="str">
        <f>IF('360VOLUMES'!Y131=0,"",'360VOLUMES'!Y131)</f>
        <v/>
      </c>
      <c r="D146" s="160" t="str">
        <f>IF('360VOLUMES'!Z131=0,"",'360VOLUMES'!Z131)</f>
        <v/>
      </c>
      <c r="E146" s="160" t="str">
        <f>IF('360VOLUMES'!AA131=0,"",'360VOLUMES'!AA131)</f>
        <v/>
      </c>
      <c r="F146" s="160" t="str">
        <f>IF('360VOLUMES'!AB131=0,"",'360VOLUMES'!AB131)</f>
        <v/>
      </c>
      <c r="G146" s="160" t="str">
        <f>IF('360VOLUMES'!AC131=0,"",'360VOLUMES'!AC131)</f>
        <v/>
      </c>
      <c r="H146" s="160" t="str">
        <f>IF('360VOLUMES'!AD131=0,"",'360VOLUMES'!AD131)</f>
        <v/>
      </c>
      <c r="I146" s="160" t="str">
        <f>IF('360VOLUMES'!AE131=0,"",'360VOLUMES'!AE131)</f>
        <v/>
      </c>
      <c r="J146" s="160" t="str">
        <f>IF('360VOLUMES'!AF131=0,"",'360VOLUMES'!AF131)</f>
        <v/>
      </c>
      <c r="K146" s="160" t="str">
        <f>IF('360VOLUMES'!AG131=0,"",'360VOLUMES'!AG131)</f>
        <v/>
      </c>
      <c r="L146" s="160" t="str">
        <f>IF('360VOLUMES'!AH131=0,"",'360VOLUMES'!AH131)</f>
        <v/>
      </c>
      <c r="M146" s="160"/>
      <c r="N146" s="160"/>
      <c r="O146" s="161">
        <f t="shared" si="2"/>
        <v>0</v>
      </c>
      <c r="P146" s="159">
        <f>'360VOLUMES'!U131*SUM('PRODUCTION LIST VOLUMES'!C146:L146)</f>
        <v>0</v>
      </c>
    </row>
    <row r="147" spans="1:16" ht="21" customHeight="1">
      <c r="A147" s="159"/>
      <c r="B147" s="160">
        <f>'360VOLUMES'!E132</f>
        <v>27</v>
      </c>
      <c r="C147" s="160" t="str">
        <f>IF('360VOLUMES'!Y132=0,"",'360VOLUMES'!Y132)</f>
        <v/>
      </c>
      <c r="D147" s="160" t="str">
        <f>IF('360VOLUMES'!Z132=0,"",'360VOLUMES'!Z132)</f>
        <v/>
      </c>
      <c r="E147" s="160" t="str">
        <f>IF('360VOLUMES'!AA132=0,"",'360VOLUMES'!AA132)</f>
        <v/>
      </c>
      <c r="F147" s="160" t="str">
        <f>IF('360VOLUMES'!AB132=0,"",'360VOLUMES'!AB132)</f>
        <v/>
      </c>
      <c r="G147" s="160" t="str">
        <f>IF('360VOLUMES'!AC132=0,"",'360VOLUMES'!AC132)</f>
        <v/>
      </c>
      <c r="H147" s="160" t="str">
        <f>IF('360VOLUMES'!AD132=0,"",'360VOLUMES'!AD132)</f>
        <v/>
      </c>
      <c r="I147" s="160" t="str">
        <f>IF('360VOLUMES'!AE132=0,"",'360VOLUMES'!AE132)</f>
        <v/>
      </c>
      <c r="J147" s="160" t="str">
        <f>IF('360VOLUMES'!AF132=0,"",'360VOLUMES'!AF132)</f>
        <v/>
      </c>
      <c r="K147" s="160" t="str">
        <f>IF('360VOLUMES'!AG132=0,"",'360VOLUMES'!AG132)</f>
        <v/>
      </c>
      <c r="L147" s="160" t="str">
        <f>IF('360VOLUMES'!AH132=0,"",'360VOLUMES'!AH132)</f>
        <v/>
      </c>
      <c r="M147" s="160"/>
      <c r="N147" s="160"/>
      <c r="O147" s="161">
        <f t="shared" si="2"/>
        <v>0</v>
      </c>
      <c r="P147" s="159">
        <f>'360VOLUMES'!U132*SUM('PRODUCTION LIST VOLUMES'!C147:L147)</f>
        <v>0</v>
      </c>
    </row>
    <row r="148" spans="1:16" ht="23" customHeight="1">
      <c r="A148" s="159"/>
      <c r="B148" s="160">
        <f>'360VOLUMES'!E133</f>
        <v>28</v>
      </c>
      <c r="C148" s="160" t="str">
        <f>IF('360VOLUMES'!Y133=0,"",'360VOLUMES'!Y133)</f>
        <v/>
      </c>
      <c r="D148" s="160" t="str">
        <f>IF('360VOLUMES'!Z133=0,"",'360VOLUMES'!Z133)</f>
        <v/>
      </c>
      <c r="E148" s="160" t="str">
        <f>IF('360VOLUMES'!AA133=0,"",'360VOLUMES'!AA133)</f>
        <v/>
      </c>
      <c r="F148" s="160" t="str">
        <f>IF('360VOLUMES'!AB133=0,"",'360VOLUMES'!AB133)</f>
        <v/>
      </c>
      <c r="G148" s="160" t="str">
        <f>IF('360VOLUMES'!AC133=0,"",'360VOLUMES'!AC133)</f>
        <v/>
      </c>
      <c r="H148" s="160" t="str">
        <f>IF('360VOLUMES'!AD133=0,"",'360VOLUMES'!AD133)</f>
        <v/>
      </c>
      <c r="I148" s="160" t="str">
        <f>IF('360VOLUMES'!AE133=0,"",'360VOLUMES'!AE133)</f>
        <v/>
      </c>
      <c r="J148" s="160" t="str">
        <f>IF('360VOLUMES'!AF133=0,"",'360VOLUMES'!AF133)</f>
        <v/>
      </c>
      <c r="K148" s="160" t="str">
        <f>IF('360VOLUMES'!AG133=0,"",'360VOLUMES'!AG133)</f>
        <v/>
      </c>
      <c r="L148" s="160" t="str">
        <f>IF('360VOLUMES'!AH133=0,"",'360VOLUMES'!AH133)</f>
        <v/>
      </c>
      <c r="M148" s="160"/>
      <c r="N148" s="160"/>
      <c r="O148" s="161">
        <f t="shared" si="2"/>
        <v>0</v>
      </c>
      <c r="P148" s="159">
        <f>'360VOLUMES'!U133*SUM('PRODUCTION LIST VOLUMES'!C148:L148)</f>
        <v>0</v>
      </c>
    </row>
    <row r="149" spans="1:16" ht="23" customHeight="1">
      <c r="A149" s="159"/>
      <c r="B149" s="160">
        <f>'360VOLUMES'!E134</f>
        <v>30</v>
      </c>
      <c r="C149" s="160" t="str">
        <f>IF('360VOLUMES'!Y134=0,"",'360VOLUMES'!Y134)</f>
        <v/>
      </c>
      <c r="D149" s="160" t="str">
        <f>IF('360VOLUMES'!Z134=0,"",'360VOLUMES'!Z134)</f>
        <v/>
      </c>
      <c r="E149" s="160" t="str">
        <f>IF('360VOLUMES'!AA134=0,"",'360VOLUMES'!AA134)</f>
        <v/>
      </c>
      <c r="F149" s="160" t="str">
        <f>IF('360VOLUMES'!AB134=0,"",'360VOLUMES'!AB134)</f>
        <v/>
      </c>
      <c r="G149" s="160" t="str">
        <f>IF('360VOLUMES'!AC134=0,"",'360VOLUMES'!AC134)</f>
        <v/>
      </c>
      <c r="H149" s="160" t="str">
        <f>IF('360VOLUMES'!AD134=0,"",'360VOLUMES'!AD134)</f>
        <v/>
      </c>
      <c r="I149" s="160" t="str">
        <f>IF('360VOLUMES'!AE134=0,"",'360VOLUMES'!AE134)</f>
        <v/>
      </c>
      <c r="J149" s="160" t="str">
        <f>IF('360VOLUMES'!AF134=0,"",'360VOLUMES'!AF134)</f>
        <v/>
      </c>
      <c r="K149" s="160" t="str">
        <f>IF('360VOLUMES'!AG134=0,"",'360VOLUMES'!AG134)</f>
        <v/>
      </c>
      <c r="L149" s="160" t="str">
        <f>IF('360VOLUMES'!AH134=0,"",'360VOLUMES'!AH134)</f>
        <v/>
      </c>
      <c r="M149" s="160"/>
      <c r="N149" s="160"/>
      <c r="O149" s="161">
        <f t="shared" si="2"/>
        <v>0</v>
      </c>
      <c r="P149" s="159">
        <f>'360VOLUMES'!U134*SUM('PRODUCTION LIST VOLUMES'!C149:L149)</f>
        <v>0</v>
      </c>
    </row>
    <row r="150" spans="1:16" ht="23" customHeight="1">
      <c r="A150" s="159"/>
      <c r="B150" s="160">
        <f>'360VOLUMES'!E135</f>
        <v>31</v>
      </c>
      <c r="C150" s="160" t="str">
        <f>IF('360VOLUMES'!Y135=0,"",'360VOLUMES'!Y135)</f>
        <v/>
      </c>
      <c r="D150" s="160" t="str">
        <f>IF('360VOLUMES'!Z135=0,"",'360VOLUMES'!Z135)</f>
        <v/>
      </c>
      <c r="E150" s="160" t="str">
        <f>IF('360VOLUMES'!AA135=0,"",'360VOLUMES'!AA135)</f>
        <v/>
      </c>
      <c r="F150" s="160" t="str">
        <f>IF('360VOLUMES'!AB135=0,"",'360VOLUMES'!AB135)</f>
        <v/>
      </c>
      <c r="G150" s="160" t="str">
        <f>IF('360VOLUMES'!AC135=0,"",'360VOLUMES'!AC135)</f>
        <v/>
      </c>
      <c r="H150" s="160" t="str">
        <f>IF('360VOLUMES'!AD135=0,"",'360VOLUMES'!AD135)</f>
        <v/>
      </c>
      <c r="I150" s="160" t="str">
        <f>IF('360VOLUMES'!AE135=0,"",'360VOLUMES'!AE135)</f>
        <v/>
      </c>
      <c r="J150" s="160" t="str">
        <f>IF('360VOLUMES'!AF135=0,"",'360VOLUMES'!AF135)</f>
        <v/>
      </c>
      <c r="K150" s="160" t="str">
        <f>IF('360VOLUMES'!AG135=0,"",'360VOLUMES'!AG135)</f>
        <v/>
      </c>
      <c r="L150" s="160" t="str">
        <f>IF('360VOLUMES'!AH135=0,"",'360VOLUMES'!AH135)</f>
        <v/>
      </c>
      <c r="M150" s="160"/>
      <c r="N150" s="160"/>
      <c r="O150" s="161">
        <f t="shared" si="2"/>
        <v>0</v>
      </c>
      <c r="P150" s="159">
        <f>'360VOLUMES'!U135*SUM('PRODUCTION LIST VOLUMES'!C150:L150)</f>
        <v>0</v>
      </c>
    </row>
    <row r="151" spans="1:16" ht="23" customHeight="1">
      <c r="A151" s="159"/>
      <c r="B151" s="160">
        <f>'360VOLUMES'!E136</f>
        <v>0</v>
      </c>
      <c r="C151" s="160" t="str">
        <f>IF('360VOLUMES'!Y136=0,"",'360VOLUMES'!Y136)</f>
        <v/>
      </c>
      <c r="D151" s="160" t="str">
        <f>IF('360VOLUMES'!Z136=0,"",'360VOLUMES'!Z136)</f>
        <v/>
      </c>
      <c r="E151" s="160" t="str">
        <f>IF('360VOLUMES'!AA136=0,"",'360VOLUMES'!AA136)</f>
        <v/>
      </c>
      <c r="F151" s="160" t="str">
        <f>IF('360VOLUMES'!AB136=0,"",'360VOLUMES'!AB136)</f>
        <v/>
      </c>
      <c r="G151" s="160" t="str">
        <f>IF('360VOLUMES'!AC136=0,"",'360VOLUMES'!AC136)</f>
        <v/>
      </c>
      <c r="H151" s="160" t="str">
        <f>IF('360VOLUMES'!AD136=0,"",'360VOLUMES'!AD136)</f>
        <v/>
      </c>
      <c r="I151" s="160" t="str">
        <f>IF('360VOLUMES'!AE136=0,"",'360VOLUMES'!AE136)</f>
        <v/>
      </c>
      <c r="J151" s="160" t="str">
        <f>IF('360VOLUMES'!AF136=0,"",'360VOLUMES'!AF136)</f>
        <v/>
      </c>
      <c r="K151" s="160" t="str">
        <f>IF('360VOLUMES'!AG136=0,"",'360VOLUMES'!AG136)</f>
        <v/>
      </c>
      <c r="L151" s="160" t="str">
        <f>IF('360VOLUMES'!AH136=0,"",'360VOLUMES'!AH136)</f>
        <v/>
      </c>
      <c r="M151" s="160"/>
      <c r="N151" s="160"/>
      <c r="O151" s="161">
        <f t="shared" si="2"/>
        <v>0</v>
      </c>
      <c r="P151" s="159">
        <f>'360VOLUMES'!U136*SUM('PRODUCTION LIST VOLUMES'!C151:L151)</f>
        <v>0</v>
      </c>
    </row>
    <row r="152" spans="1:16" ht="23" customHeight="1">
      <c r="A152" s="159"/>
      <c r="B152" s="160">
        <f>'360VOLUMES'!E137</f>
        <v>72</v>
      </c>
      <c r="C152" s="160" t="str">
        <f>IF('360VOLUMES'!Y137=0,"",'360VOLUMES'!Y137)</f>
        <v/>
      </c>
      <c r="D152" s="160" t="str">
        <f>IF('360VOLUMES'!Z137=0,"",'360VOLUMES'!Z137)</f>
        <v/>
      </c>
      <c r="E152" s="160" t="str">
        <f>IF('360VOLUMES'!AA137=0,"",'360VOLUMES'!AA137)</f>
        <v/>
      </c>
      <c r="F152" s="160" t="str">
        <f>IF('360VOLUMES'!AB137=0,"",'360VOLUMES'!AB137)</f>
        <v/>
      </c>
      <c r="G152" s="160" t="str">
        <f>IF('360VOLUMES'!AC137=0,"",'360VOLUMES'!AC137)</f>
        <v/>
      </c>
      <c r="H152" s="160" t="str">
        <f>IF('360VOLUMES'!AD137=0,"",'360VOLUMES'!AD137)</f>
        <v/>
      </c>
      <c r="I152" s="160" t="str">
        <f>IF('360VOLUMES'!AE137=0,"",'360VOLUMES'!AE137)</f>
        <v/>
      </c>
      <c r="J152" s="160" t="str">
        <f>IF('360VOLUMES'!AF137=0,"",'360VOLUMES'!AF137)</f>
        <v/>
      </c>
      <c r="K152" s="160" t="str">
        <f>IF('360VOLUMES'!AG137=0,"",'360VOLUMES'!AG137)</f>
        <v/>
      </c>
      <c r="L152" s="160" t="str">
        <f>IF('360VOLUMES'!AH137=0,"",'360VOLUMES'!AH137)</f>
        <v/>
      </c>
      <c r="M152" s="160"/>
      <c r="N152" s="160"/>
      <c r="O152" s="161">
        <f t="shared" si="2"/>
        <v>0</v>
      </c>
      <c r="P152" s="159">
        <f>'360VOLUMES'!U137*SUM('PRODUCTION LIST VOLUMES'!C152:L152)</f>
        <v>0</v>
      </c>
    </row>
    <row r="153" spans="1:16" ht="23" customHeight="1">
      <c r="A153" s="159"/>
      <c r="B153" s="160">
        <f>'360VOLUMES'!E138</f>
        <v>0</v>
      </c>
      <c r="C153" s="160" t="str">
        <f>IF('360VOLUMES'!Y138=0,"",'360VOLUMES'!Y138)</f>
        <v/>
      </c>
      <c r="D153" s="160" t="str">
        <f>IF('360VOLUMES'!Z138=0,"",'360VOLUMES'!Z138)</f>
        <v/>
      </c>
      <c r="E153" s="160" t="str">
        <f>IF('360VOLUMES'!AA138=0,"",'360VOLUMES'!AA138)</f>
        <v/>
      </c>
      <c r="F153" s="160" t="str">
        <f>IF('360VOLUMES'!AB138=0,"",'360VOLUMES'!AB138)</f>
        <v/>
      </c>
      <c r="G153" s="160" t="str">
        <f>IF('360VOLUMES'!AC138=0,"",'360VOLUMES'!AC138)</f>
        <v/>
      </c>
      <c r="H153" s="160" t="str">
        <f>IF('360VOLUMES'!AD138=0,"",'360VOLUMES'!AD138)</f>
        <v/>
      </c>
      <c r="I153" s="160" t="str">
        <f>IF('360VOLUMES'!AE138=0,"",'360VOLUMES'!AE138)</f>
        <v/>
      </c>
      <c r="J153" s="160" t="str">
        <f>IF('360VOLUMES'!AF138=0,"",'360VOLUMES'!AF138)</f>
        <v/>
      </c>
      <c r="K153" s="160" t="str">
        <f>IF('360VOLUMES'!AG138=0,"",'360VOLUMES'!AG138)</f>
        <v/>
      </c>
      <c r="L153" s="160" t="str">
        <f>IF('360VOLUMES'!AH138=0,"",'360VOLUMES'!AH138)</f>
        <v/>
      </c>
      <c r="M153" s="160"/>
      <c r="N153" s="160"/>
      <c r="O153" s="161">
        <f t="shared" ref="O153:O179" si="3">SUM(C153:L153)</f>
        <v>0</v>
      </c>
      <c r="P153" s="159">
        <f>'360VOLUMES'!U138*SUM('PRODUCTION LIST VOLUMES'!C153:L153)</f>
        <v>0</v>
      </c>
    </row>
    <row r="154" spans="1:16" ht="23" customHeight="1">
      <c r="A154" s="159"/>
      <c r="B154" s="160">
        <f>'360VOLUMES'!E139</f>
        <v>0</v>
      </c>
      <c r="C154" s="160" t="str">
        <f>IF('360VOLUMES'!Y139=0,"",'360VOLUMES'!Y139)</f>
        <v/>
      </c>
      <c r="D154" s="160" t="str">
        <f>IF('360VOLUMES'!Z139=0,"",'360VOLUMES'!Z139)</f>
        <v/>
      </c>
      <c r="E154" s="160" t="str">
        <f>IF('360VOLUMES'!AA139=0,"",'360VOLUMES'!AA139)</f>
        <v/>
      </c>
      <c r="F154" s="160" t="str">
        <f>IF('360VOLUMES'!AB139=0,"",'360VOLUMES'!AB139)</f>
        <v/>
      </c>
      <c r="G154" s="160" t="str">
        <f>IF('360VOLUMES'!AC139=0,"",'360VOLUMES'!AC139)</f>
        <v/>
      </c>
      <c r="H154" s="160" t="str">
        <f>IF('360VOLUMES'!AD139=0,"",'360VOLUMES'!AD139)</f>
        <v/>
      </c>
      <c r="I154" s="160" t="str">
        <f>IF('360VOLUMES'!AE139=0,"",'360VOLUMES'!AE139)</f>
        <v/>
      </c>
      <c r="J154" s="160" t="str">
        <f>IF('360VOLUMES'!AF139=0,"",'360VOLUMES'!AF139)</f>
        <v/>
      </c>
      <c r="K154" s="160" t="str">
        <f>IF('360VOLUMES'!AG139=0,"",'360VOLUMES'!AG139)</f>
        <v/>
      </c>
      <c r="L154" s="160" t="str">
        <f>IF('360VOLUMES'!AH139=0,"",'360VOLUMES'!AH139)</f>
        <v/>
      </c>
      <c r="M154" s="160"/>
      <c r="N154" s="160"/>
      <c r="O154" s="161">
        <f t="shared" si="3"/>
        <v>0</v>
      </c>
      <c r="P154" s="159">
        <f>'360VOLUMES'!U139*SUM('PRODUCTION LIST VOLUMES'!C154:L154)</f>
        <v>0</v>
      </c>
    </row>
    <row r="155" spans="1:16" ht="23" customHeight="1">
      <c r="A155" s="159"/>
      <c r="B155" s="160">
        <f>'360VOLUMES'!E140</f>
        <v>0</v>
      </c>
      <c r="C155" s="160" t="str">
        <f>IF('360VOLUMES'!Y140=0,"",'360VOLUMES'!Y140)</f>
        <v/>
      </c>
      <c r="D155" s="160" t="str">
        <f>IF('360VOLUMES'!Z140=0,"",'360VOLUMES'!Z140)</f>
        <v/>
      </c>
      <c r="E155" s="160" t="str">
        <f>IF('360VOLUMES'!AA140=0,"",'360VOLUMES'!AA140)</f>
        <v/>
      </c>
      <c r="F155" s="160" t="str">
        <f>IF('360VOLUMES'!AB140=0,"",'360VOLUMES'!AB140)</f>
        <v/>
      </c>
      <c r="G155" s="160" t="str">
        <f>IF('360VOLUMES'!AC140=0,"",'360VOLUMES'!AC140)</f>
        <v/>
      </c>
      <c r="H155" s="160" t="str">
        <f>IF('360VOLUMES'!AD140=0,"",'360VOLUMES'!AD140)</f>
        <v/>
      </c>
      <c r="I155" s="160" t="str">
        <f>IF('360VOLUMES'!AE140=0,"",'360VOLUMES'!AE140)</f>
        <v/>
      </c>
      <c r="J155" s="160" t="str">
        <f>IF('360VOLUMES'!AF140=0,"",'360VOLUMES'!AF140)</f>
        <v/>
      </c>
      <c r="K155" s="160" t="str">
        <f>IF('360VOLUMES'!AG140=0,"",'360VOLUMES'!AG140)</f>
        <v/>
      </c>
      <c r="L155" s="160" t="str">
        <f>IF('360VOLUMES'!AH140=0,"",'360VOLUMES'!AH140)</f>
        <v/>
      </c>
      <c r="M155" s="160"/>
      <c r="N155" s="160"/>
      <c r="O155" s="161">
        <f t="shared" si="3"/>
        <v>0</v>
      </c>
      <c r="P155" s="159">
        <f>'360VOLUMES'!U140*SUM('PRODUCTION LIST VOLUMES'!C155:L155)</f>
        <v>0</v>
      </c>
    </row>
    <row r="156" spans="1:16" ht="23" customHeight="1">
      <c r="A156" s="159"/>
      <c r="B156" s="160">
        <f>'360VOLUMES'!E141</f>
        <v>0</v>
      </c>
      <c r="C156" s="160" t="str">
        <f>IF('360VOLUMES'!Y141=0,"",'360VOLUMES'!Y141)</f>
        <v/>
      </c>
      <c r="D156" s="160" t="str">
        <f>IF('360VOLUMES'!Z141=0,"",'360VOLUMES'!Z141)</f>
        <v/>
      </c>
      <c r="E156" s="160" t="str">
        <f>IF('360VOLUMES'!AA141=0,"",'360VOLUMES'!AA141)</f>
        <v/>
      </c>
      <c r="F156" s="160" t="str">
        <f>IF('360VOLUMES'!AB141=0,"",'360VOLUMES'!AB141)</f>
        <v/>
      </c>
      <c r="G156" s="160" t="str">
        <f>IF('360VOLUMES'!AC141=0,"",'360VOLUMES'!AC141)</f>
        <v/>
      </c>
      <c r="H156" s="160" t="str">
        <f>IF('360VOLUMES'!AD141=0,"",'360VOLUMES'!AD141)</f>
        <v/>
      </c>
      <c r="I156" s="160" t="str">
        <f>IF('360VOLUMES'!AE141=0,"",'360VOLUMES'!AE141)</f>
        <v/>
      </c>
      <c r="J156" s="160" t="str">
        <f>IF('360VOLUMES'!AF141=0,"",'360VOLUMES'!AF141)</f>
        <v/>
      </c>
      <c r="K156" s="160" t="str">
        <f>IF('360VOLUMES'!AG141=0,"",'360VOLUMES'!AG141)</f>
        <v/>
      </c>
      <c r="L156" s="160" t="str">
        <f>IF('360VOLUMES'!AH141=0,"",'360VOLUMES'!AH141)</f>
        <v/>
      </c>
      <c r="M156" s="160"/>
      <c r="N156" s="160"/>
      <c r="O156" s="161">
        <f t="shared" si="3"/>
        <v>0</v>
      </c>
      <c r="P156" s="159">
        <f>'360VOLUMES'!U141*SUM('PRODUCTION LIST VOLUMES'!C156:L156)</f>
        <v>0</v>
      </c>
    </row>
    <row r="157" spans="1:16" ht="23" customHeight="1">
      <c r="A157" s="159"/>
      <c r="B157" s="160">
        <f>'360VOLUMES'!E142</f>
        <v>0</v>
      </c>
      <c r="C157" s="160" t="str">
        <f>IF('360VOLUMES'!Y142=0,"",'360VOLUMES'!Y142)</f>
        <v/>
      </c>
      <c r="D157" s="160" t="str">
        <f>IF('360VOLUMES'!Z142=0,"",'360VOLUMES'!Z142)</f>
        <v/>
      </c>
      <c r="E157" s="160" t="str">
        <f>IF('360VOLUMES'!AA142=0,"",'360VOLUMES'!AA142)</f>
        <v/>
      </c>
      <c r="F157" s="160" t="str">
        <f>IF('360VOLUMES'!AB142=0,"",'360VOLUMES'!AB142)</f>
        <v/>
      </c>
      <c r="G157" s="160" t="str">
        <f>IF('360VOLUMES'!AC142=0,"",'360VOLUMES'!AC142)</f>
        <v/>
      </c>
      <c r="H157" s="160" t="str">
        <f>IF('360VOLUMES'!AD142=0,"",'360VOLUMES'!AD142)</f>
        <v/>
      </c>
      <c r="I157" s="160" t="str">
        <f>IF('360VOLUMES'!AE142=0,"",'360VOLUMES'!AE142)</f>
        <v/>
      </c>
      <c r="J157" s="160" t="str">
        <f>IF('360VOLUMES'!AF142=0,"",'360VOLUMES'!AF142)</f>
        <v/>
      </c>
      <c r="K157" s="160" t="str">
        <f>IF('360VOLUMES'!AG142=0,"",'360VOLUMES'!AG142)</f>
        <v/>
      </c>
      <c r="L157" s="160" t="str">
        <f>IF('360VOLUMES'!AH142=0,"",'360VOLUMES'!AH142)</f>
        <v/>
      </c>
      <c r="M157" s="160"/>
      <c r="N157" s="160"/>
      <c r="O157" s="161">
        <f t="shared" si="3"/>
        <v>0</v>
      </c>
      <c r="P157" s="159">
        <f>'360VOLUMES'!U142*SUM('PRODUCTION LIST VOLUMES'!C157:L157)</f>
        <v>0</v>
      </c>
    </row>
    <row r="158" spans="1:16" ht="23" customHeight="1">
      <c r="A158" s="159"/>
      <c r="B158" s="160">
        <f>'360VOLUMES'!E143</f>
        <v>0</v>
      </c>
      <c r="C158" s="160" t="str">
        <f>IF('360VOLUMES'!Y143=0,"",'360VOLUMES'!Y143)</f>
        <v/>
      </c>
      <c r="D158" s="160" t="str">
        <f>IF('360VOLUMES'!Z143=0,"",'360VOLUMES'!Z143)</f>
        <v/>
      </c>
      <c r="E158" s="160" t="str">
        <f>IF('360VOLUMES'!AA143=0,"",'360VOLUMES'!AA143)</f>
        <v/>
      </c>
      <c r="F158" s="160" t="str">
        <f>IF('360VOLUMES'!AB143=0,"",'360VOLUMES'!AB143)</f>
        <v/>
      </c>
      <c r="G158" s="160" t="str">
        <f>IF('360VOLUMES'!AC143=0,"",'360VOLUMES'!AC143)</f>
        <v/>
      </c>
      <c r="H158" s="160" t="str">
        <f>IF('360VOLUMES'!AD143=0,"",'360VOLUMES'!AD143)</f>
        <v/>
      </c>
      <c r="I158" s="160" t="str">
        <f>IF('360VOLUMES'!AE143=0,"",'360VOLUMES'!AE143)</f>
        <v/>
      </c>
      <c r="J158" s="160" t="str">
        <f>IF('360VOLUMES'!AF143=0,"",'360VOLUMES'!AF143)</f>
        <v/>
      </c>
      <c r="K158" s="160" t="str">
        <f>IF('360VOLUMES'!AG143=0,"",'360VOLUMES'!AG143)</f>
        <v/>
      </c>
      <c r="L158" s="160" t="str">
        <f>IF('360VOLUMES'!AH143=0,"",'360VOLUMES'!AH143)</f>
        <v/>
      </c>
      <c r="M158" s="160"/>
      <c r="N158" s="160"/>
      <c r="O158" s="161">
        <f t="shared" si="3"/>
        <v>0</v>
      </c>
      <c r="P158" s="159">
        <f>'360VOLUMES'!U143*SUM('PRODUCTION LIST VOLUMES'!C158:L158)</f>
        <v>0</v>
      </c>
    </row>
    <row r="159" spans="1:16" ht="23" customHeight="1">
      <c r="A159" s="159"/>
      <c r="B159" s="160">
        <f>'360VOLUMES'!E144</f>
        <v>0</v>
      </c>
      <c r="C159" s="160" t="str">
        <f>IF('360VOLUMES'!Y144=0,"",'360VOLUMES'!Y144)</f>
        <v/>
      </c>
      <c r="D159" s="160" t="str">
        <f>IF('360VOLUMES'!Z144=0,"",'360VOLUMES'!Z144)</f>
        <v/>
      </c>
      <c r="E159" s="160" t="str">
        <f>IF('360VOLUMES'!AA144=0,"",'360VOLUMES'!AA144)</f>
        <v/>
      </c>
      <c r="F159" s="160" t="str">
        <f>IF('360VOLUMES'!AB144=0,"",'360VOLUMES'!AB144)</f>
        <v/>
      </c>
      <c r="G159" s="160" t="str">
        <f>IF('360VOLUMES'!AC144=0,"",'360VOLUMES'!AC144)</f>
        <v/>
      </c>
      <c r="H159" s="160" t="str">
        <f>IF('360VOLUMES'!AD144=0,"",'360VOLUMES'!AD144)</f>
        <v/>
      </c>
      <c r="I159" s="160" t="str">
        <f>IF('360VOLUMES'!AE144=0,"",'360VOLUMES'!AE144)</f>
        <v/>
      </c>
      <c r="J159" s="160" t="str">
        <f>IF('360VOLUMES'!AF144=0,"",'360VOLUMES'!AF144)</f>
        <v/>
      </c>
      <c r="K159" s="160" t="str">
        <f>IF('360VOLUMES'!AG144=0,"",'360VOLUMES'!AG144)</f>
        <v/>
      </c>
      <c r="L159" s="160" t="str">
        <f>IF('360VOLUMES'!AH144=0,"",'360VOLUMES'!AH144)</f>
        <v/>
      </c>
      <c r="M159" s="160"/>
      <c r="N159" s="160"/>
      <c r="O159" s="161">
        <f t="shared" si="3"/>
        <v>0</v>
      </c>
      <c r="P159" s="159">
        <f>'360VOLUMES'!U144*SUM('PRODUCTION LIST VOLUMES'!C159:L159)</f>
        <v>0</v>
      </c>
    </row>
    <row r="160" spans="1:16" ht="23" customHeight="1">
      <c r="A160" s="159"/>
      <c r="B160" s="160">
        <f>'360VOLUMES'!E145</f>
        <v>0</v>
      </c>
      <c r="C160" s="160" t="str">
        <f>IF('360VOLUMES'!Y145=0,"",'360VOLUMES'!Y145)</f>
        <v/>
      </c>
      <c r="D160" s="160" t="str">
        <f>IF('360VOLUMES'!Z145=0,"",'360VOLUMES'!Z145)</f>
        <v/>
      </c>
      <c r="E160" s="160" t="str">
        <f>IF('360VOLUMES'!AA145=0,"",'360VOLUMES'!AA145)</f>
        <v/>
      </c>
      <c r="F160" s="160" t="str">
        <f>IF('360VOLUMES'!AB145=0,"",'360VOLUMES'!AB145)</f>
        <v/>
      </c>
      <c r="G160" s="160" t="str">
        <f>IF('360VOLUMES'!AC145=0,"",'360VOLUMES'!AC145)</f>
        <v/>
      </c>
      <c r="H160" s="160" t="str">
        <f>IF('360VOLUMES'!AD145=0,"",'360VOLUMES'!AD145)</f>
        <v/>
      </c>
      <c r="I160" s="160" t="str">
        <f>IF('360VOLUMES'!AE145=0,"",'360VOLUMES'!AE145)</f>
        <v/>
      </c>
      <c r="J160" s="160" t="str">
        <f>IF('360VOLUMES'!AF145=0,"",'360VOLUMES'!AF145)</f>
        <v/>
      </c>
      <c r="K160" s="160" t="str">
        <f>IF('360VOLUMES'!AG145=0,"",'360VOLUMES'!AG145)</f>
        <v/>
      </c>
      <c r="L160" s="160" t="str">
        <f>IF('360VOLUMES'!AH145=0,"",'360VOLUMES'!AH145)</f>
        <v/>
      </c>
      <c r="M160" s="160"/>
      <c r="N160" s="160"/>
      <c r="O160" s="161">
        <f t="shared" si="3"/>
        <v>0</v>
      </c>
      <c r="P160" s="159">
        <f>'360VOLUMES'!U145*SUM('PRODUCTION LIST VOLUMES'!C160:L160)</f>
        <v>0</v>
      </c>
    </row>
    <row r="161" spans="1:16" ht="23" customHeight="1">
      <c r="A161" s="159"/>
      <c r="B161" s="160">
        <f>'360VOLUMES'!E146</f>
        <v>0</v>
      </c>
      <c r="C161" s="160" t="str">
        <f>IF('360VOLUMES'!Y146=0,"",'360VOLUMES'!Y146)</f>
        <v/>
      </c>
      <c r="D161" s="160" t="str">
        <f>IF('360VOLUMES'!Z146=0,"",'360VOLUMES'!Z146)</f>
        <v/>
      </c>
      <c r="E161" s="160" t="str">
        <f>IF('360VOLUMES'!AA146=0,"",'360VOLUMES'!AA146)</f>
        <v/>
      </c>
      <c r="F161" s="160" t="str">
        <f>IF('360VOLUMES'!AB146=0,"",'360VOLUMES'!AB146)</f>
        <v/>
      </c>
      <c r="G161" s="160" t="str">
        <f>IF('360VOLUMES'!AC146=0,"",'360VOLUMES'!AC146)</f>
        <v/>
      </c>
      <c r="H161" s="160" t="str">
        <f>IF('360VOLUMES'!AD146=0,"",'360VOLUMES'!AD146)</f>
        <v/>
      </c>
      <c r="I161" s="160" t="str">
        <f>IF('360VOLUMES'!AE146=0,"",'360VOLUMES'!AE146)</f>
        <v/>
      </c>
      <c r="J161" s="160" t="str">
        <f>IF('360VOLUMES'!AF146=0,"",'360VOLUMES'!AF146)</f>
        <v/>
      </c>
      <c r="K161" s="160" t="str">
        <f>IF('360VOLUMES'!AG146=0,"",'360VOLUMES'!AG146)</f>
        <v/>
      </c>
      <c r="L161" s="160" t="str">
        <f>IF('360VOLUMES'!AH146=0,"",'360VOLUMES'!AH146)</f>
        <v/>
      </c>
      <c r="M161" s="160"/>
      <c r="N161" s="160"/>
      <c r="O161" s="161">
        <f t="shared" si="3"/>
        <v>0</v>
      </c>
      <c r="P161" s="159">
        <f>'360VOLUMES'!U146*SUM('PRODUCTION LIST VOLUMES'!C161:L161)</f>
        <v>0</v>
      </c>
    </row>
    <row r="162" spans="1:16" ht="23" customHeight="1">
      <c r="A162" s="159"/>
      <c r="B162" s="160">
        <f>'360VOLUMES'!E147</f>
        <v>0</v>
      </c>
      <c r="C162" s="160" t="str">
        <f>IF('360VOLUMES'!Y147=0,"",'360VOLUMES'!Y147)</f>
        <v/>
      </c>
      <c r="D162" s="160" t="str">
        <f>IF('360VOLUMES'!Z147=0,"",'360VOLUMES'!Z147)</f>
        <v/>
      </c>
      <c r="E162" s="160" t="str">
        <f>IF('360VOLUMES'!AA147=0,"",'360VOLUMES'!AA147)</f>
        <v/>
      </c>
      <c r="F162" s="160" t="str">
        <f>IF('360VOLUMES'!AB147=0,"",'360VOLUMES'!AB147)</f>
        <v/>
      </c>
      <c r="G162" s="160" t="str">
        <f>IF('360VOLUMES'!AC147=0,"",'360VOLUMES'!AC147)</f>
        <v/>
      </c>
      <c r="H162" s="160" t="str">
        <f>IF('360VOLUMES'!AD147=0,"",'360VOLUMES'!AD147)</f>
        <v/>
      </c>
      <c r="I162" s="160" t="str">
        <f>IF('360VOLUMES'!AE147=0,"",'360VOLUMES'!AE147)</f>
        <v/>
      </c>
      <c r="J162" s="160" t="str">
        <f>IF('360VOLUMES'!AF147=0,"",'360VOLUMES'!AF147)</f>
        <v/>
      </c>
      <c r="K162" s="160" t="str">
        <f>IF('360VOLUMES'!AG147=0,"",'360VOLUMES'!AG147)</f>
        <v/>
      </c>
      <c r="L162" s="160" t="str">
        <f>IF('360VOLUMES'!AH147=0,"",'360VOLUMES'!AH147)</f>
        <v/>
      </c>
      <c r="M162" s="160"/>
      <c r="N162" s="160"/>
      <c r="O162" s="161">
        <f t="shared" si="3"/>
        <v>0</v>
      </c>
      <c r="P162" s="159">
        <f>'360VOLUMES'!U147*SUM('PRODUCTION LIST VOLUMES'!C162:L162)</f>
        <v>0</v>
      </c>
    </row>
    <row r="163" spans="1:16" ht="23" customHeight="1">
      <c r="A163" s="159"/>
      <c r="B163" s="160">
        <f>'360VOLUMES'!E148</f>
        <v>0</v>
      </c>
      <c r="C163" s="160" t="str">
        <f>IF('360VOLUMES'!Y148=0,"",'360VOLUMES'!Y148)</f>
        <v/>
      </c>
      <c r="D163" s="160" t="str">
        <f>IF('360VOLUMES'!Z148=0,"",'360VOLUMES'!Z148)</f>
        <v/>
      </c>
      <c r="E163" s="160" t="str">
        <f>IF('360VOLUMES'!AA148=0,"",'360VOLUMES'!AA148)</f>
        <v/>
      </c>
      <c r="F163" s="160" t="str">
        <f>IF('360VOLUMES'!AB148=0,"",'360VOLUMES'!AB148)</f>
        <v/>
      </c>
      <c r="G163" s="160" t="str">
        <f>IF('360VOLUMES'!AC148=0,"",'360VOLUMES'!AC148)</f>
        <v/>
      </c>
      <c r="H163" s="160" t="str">
        <f>IF('360VOLUMES'!AD148=0,"",'360VOLUMES'!AD148)</f>
        <v/>
      </c>
      <c r="I163" s="160" t="str">
        <f>IF('360VOLUMES'!AE148=0,"",'360VOLUMES'!AE148)</f>
        <v/>
      </c>
      <c r="J163" s="160" t="str">
        <f>IF('360VOLUMES'!AF148=0,"",'360VOLUMES'!AF148)</f>
        <v/>
      </c>
      <c r="K163" s="160" t="str">
        <f>IF('360VOLUMES'!AG148=0,"",'360VOLUMES'!AG148)</f>
        <v/>
      </c>
      <c r="L163" s="160" t="str">
        <f>IF('360VOLUMES'!AH148=0,"",'360VOLUMES'!AH148)</f>
        <v/>
      </c>
      <c r="M163" s="160"/>
      <c r="N163" s="160"/>
      <c r="O163" s="161">
        <f t="shared" si="3"/>
        <v>0</v>
      </c>
      <c r="P163" s="159">
        <f>'360VOLUMES'!U148*SUM('PRODUCTION LIST VOLUMES'!C163:L163)</f>
        <v>0</v>
      </c>
    </row>
    <row r="164" spans="1:16" ht="23" customHeight="1">
      <c r="A164" s="159"/>
      <c r="B164" s="160">
        <f>'360VOLUMES'!E149</f>
        <v>0</v>
      </c>
      <c r="C164" s="160" t="str">
        <f>IF('360VOLUMES'!Y149=0,"",'360VOLUMES'!Y149)</f>
        <v/>
      </c>
      <c r="D164" s="160" t="str">
        <f>IF('360VOLUMES'!Z149=0,"",'360VOLUMES'!Z149)</f>
        <v/>
      </c>
      <c r="E164" s="160" t="str">
        <f>IF('360VOLUMES'!AA149=0,"",'360VOLUMES'!AA149)</f>
        <v/>
      </c>
      <c r="F164" s="160" t="str">
        <f>IF('360VOLUMES'!AB149=0,"",'360VOLUMES'!AB149)</f>
        <v/>
      </c>
      <c r="G164" s="160" t="str">
        <f>IF('360VOLUMES'!AC149=0,"",'360VOLUMES'!AC149)</f>
        <v/>
      </c>
      <c r="H164" s="160" t="str">
        <f>IF('360VOLUMES'!AD149=0,"",'360VOLUMES'!AD149)</f>
        <v/>
      </c>
      <c r="I164" s="160" t="str">
        <f>IF('360VOLUMES'!AE149=0,"",'360VOLUMES'!AE149)</f>
        <v/>
      </c>
      <c r="J164" s="160" t="str">
        <f>IF('360VOLUMES'!AF149=0,"",'360VOLUMES'!AF149)</f>
        <v/>
      </c>
      <c r="K164" s="160" t="str">
        <f>IF('360VOLUMES'!AG149=0,"",'360VOLUMES'!AG149)</f>
        <v/>
      </c>
      <c r="L164" s="160" t="str">
        <f>IF('360VOLUMES'!AH149=0,"",'360VOLUMES'!AH149)</f>
        <v/>
      </c>
      <c r="M164" s="160"/>
      <c r="N164" s="160"/>
      <c r="O164" s="161">
        <f t="shared" si="3"/>
        <v>0</v>
      </c>
      <c r="P164" s="159">
        <f>'360VOLUMES'!U149*SUM('PRODUCTION LIST VOLUMES'!C164:L164)</f>
        <v>0</v>
      </c>
    </row>
    <row r="165" spans="1:16" ht="23" customHeight="1">
      <c r="A165" s="159"/>
      <c r="B165" s="160">
        <f>'360VOLUMES'!E150</f>
        <v>0</v>
      </c>
      <c r="C165" s="160" t="str">
        <f>IF('360VOLUMES'!Y150=0,"",'360VOLUMES'!Y150)</f>
        <v/>
      </c>
      <c r="D165" s="160" t="str">
        <f>IF('360VOLUMES'!Z150=0,"",'360VOLUMES'!Z150)</f>
        <v/>
      </c>
      <c r="E165" s="160" t="str">
        <f>IF('360VOLUMES'!AA150=0,"",'360VOLUMES'!AA150)</f>
        <v/>
      </c>
      <c r="F165" s="160" t="str">
        <f>IF('360VOLUMES'!AB150=0,"",'360VOLUMES'!AB150)</f>
        <v/>
      </c>
      <c r="G165" s="160" t="str">
        <f>IF('360VOLUMES'!AC150=0,"",'360VOLUMES'!AC150)</f>
        <v/>
      </c>
      <c r="H165" s="160" t="str">
        <f>IF('360VOLUMES'!AD150=0,"",'360VOLUMES'!AD150)</f>
        <v/>
      </c>
      <c r="I165" s="160" t="str">
        <f>IF('360VOLUMES'!AE150=0,"",'360VOLUMES'!AE150)</f>
        <v/>
      </c>
      <c r="J165" s="160" t="str">
        <f>IF('360VOLUMES'!AF150=0,"",'360VOLUMES'!AF150)</f>
        <v/>
      </c>
      <c r="K165" s="160" t="str">
        <f>IF('360VOLUMES'!AG150=0,"",'360VOLUMES'!AG150)</f>
        <v/>
      </c>
      <c r="L165" s="160" t="str">
        <f>IF('360VOLUMES'!AH150=0,"",'360VOLUMES'!AH150)</f>
        <v/>
      </c>
      <c r="M165" s="160"/>
      <c r="N165" s="160"/>
      <c r="O165" s="161">
        <f t="shared" si="3"/>
        <v>0</v>
      </c>
      <c r="P165" s="159">
        <f>'360VOLUMES'!U150*SUM('PRODUCTION LIST VOLUMES'!C165:L165)</f>
        <v>0</v>
      </c>
    </row>
    <row r="166" spans="1:16" ht="23" customHeight="1">
      <c r="A166" s="159"/>
      <c r="B166" s="160">
        <f>'360VOLUMES'!E151</f>
        <v>0</v>
      </c>
      <c r="C166" s="160" t="str">
        <f>IF('360VOLUMES'!Y151=0,"",'360VOLUMES'!Y151)</f>
        <v/>
      </c>
      <c r="D166" s="160" t="str">
        <f>IF('360VOLUMES'!Z151=0,"",'360VOLUMES'!Z151)</f>
        <v/>
      </c>
      <c r="E166" s="160" t="str">
        <f>IF('360VOLUMES'!AA151=0,"",'360VOLUMES'!AA151)</f>
        <v/>
      </c>
      <c r="F166" s="160" t="str">
        <f>IF('360VOLUMES'!AB151=0,"",'360VOLUMES'!AB151)</f>
        <v/>
      </c>
      <c r="G166" s="160" t="str">
        <f>IF('360VOLUMES'!AC151=0,"",'360VOLUMES'!AC151)</f>
        <v/>
      </c>
      <c r="H166" s="160" t="str">
        <f>IF('360VOLUMES'!AD151=0,"",'360VOLUMES'!AD151)</f>
        <v/>
      </c>
      <c r="I166" s="160" t="str">
        <f>IF('360VOLUMES'!AE151=0,"",'360VOLUMES'!AE151)</f>
        <v/>
      </c>
      <c r="J166" s="160" t="str">
        <f>IF('360VOLUMES'!AF151=0,"",'360VOLUMES'!AF151)</f>
        <v/>
      </c>
      <c r="K166" s="160" t="str">
        <f>IF('360VOLUMES'!AG151=0,"",'360VOLUMES'!AG151)</f>
        <v/>
      </c>
      <c r="L166" s="160" t="str">
        <f>IF('360VOLUMES'!AH151=0,"",'360VOLUMES'!AH151)</f>
        <v/>
      </c>
      <c r="M166" s="160"/>
      <c r="N166" s="160"/>
      <c r="O166" s="161">
        <f t="shared" si="3"/>
        <v>0</v>
      </c>
      <c r="P166" s="159">
        <f>'360VOLUMES'!U151*SUM('PRODUCTION LIST VOLUMES'!C166:L166)</f>
        <v>0</v>
      </c>
    </row>
    <row r="167" spans="1:16" ht="23" customHeight="1">
      <c r="A167" s="159"/>
      <c r="B167" s="160">
        <f>'360VOLUMES'!E152</f>
        <v>0</v>
      </c>
      <c r="C167" s="160" t="str">
        <f>IF('360VOLUMES'!Y152=0,"",'360VOLUMES'!Y152)</f>
        <v/>
      </c>
      <c r="D167" s="160" t="str">
        <f>IF('360VOLUMES'!Z152=0,"",'360VOLUMES'!Z152)</f>
        <v/>
      </c>
      <c r="E167" s="160" t="str">
        <f>IF('360VOLUMES'!AA152=0,"",'360VOLUMES'!AA152)</f>
        <v/>
      </c>
      <c r="F167" s="160" t="str">
        <f>IF('360VOLUMES'!AB152=0,"",'360VOLUMES'!AB152)</f>
        <v/>
      </c>
      <c r="G167" s="160" t="str">
        <f>IF('360VOLUMES'!AC152=0,"",'360VOLUMES'!AC152)</f>
        <v/>
      </c>
      <c r="H167" s="160" t="str">
        <f>IF('360VOLUMES'!AD152=0,"",'360VOLUMES'!AD152)</f>
        <v/>
      </c>
      <c r="I167" s="160" t="str">
        <f>IF('360VOLUMES'!AE152=0,"",'360VOLUMES'!AE152)</f>
        <v/>
      </c>
      <c r="J167" s="160" t="str">
        <f>IF('360VOLUMES'!AF152=0,"",'360VOLUMES'!AF152)</f>
        <v/>
      </c>
      <c r="K167" s="160" t="str">
        <f>IF('360VOLUMES'!AG152=0,"",'360VOLUMES'!AG152)</f>
        <v/>
      </c>
      <c r="L167" s="160" t="str">
        <f>IF('360VOLUMES'!AH152=0,"",'360VOLUMES'!AH152)</f>
        <v/>
      </c>
      <c r="M167" s="160"/>
      <c r="N167" s="160"/>
      <c r="O167" s="161">
        <f t="shared" si="3"/>
        <v>0</v>
      </c>
      <c r="P167" s="159">
        <f>'360VOLUMES'!U152*SUM('PRODUCTION LIST VOLUMES'!C167:L167)</f>
        <v>0</v>
      </c>
    </row>
    <row r="168" spans="1:16" ht="23" customHeight="1">
      <c r="A168" s="159"/>
      <c r="B168" s="160">
        <f>'360VOLUMES'!E153</f>
        <v>0</v>
      </c>
      <c r="C168" s="160" t="str">
        <f>IF('360VOLUMES'!Y153=0,"",'360VOLUMES'!Y153)</f>
        <v/>
      </c>
      <c r="D168" s="160" t="str">
        <f>IF('360VOLUMES'!Z153=0,"",'360VOLUMES'!Z153)</f>
        <v/>
      </c>
      <c r="E168" s="160" t="str">
        <f>IF('360VOLUMES'!AA153=0,"",'360VOLUMES'!AA153)</f>
        <v/>
      </c>
      <c r="F168" s="160" t="str">
        <f>IF('360VOLUMES'!AB153=0,"",'360VOLUMES'!AB153)</f>
        <v/>
      </c>
      <c r="G168" s="160" t="str">
        <f>IF('360VOLUMES'!AC153=0,"",'360VOLUMES'!AC153)</f>
        <v/>
      </c>
      <c r="H168" s="160" t="str">
        <f>IF('360VOLUMES'!AD153=0,"",'360VOLUMES'!AD153)</f>
        <v/>
      </c>
      <c r="I168" s="160" t="str">
        <f>IF('360VOLUMES'!AE153=0,"",'360VOLUMES'!AE153)</f>
        <v/>
      </c>
      <c r="J168" s="160" t="str">
        <f>IF('360VOLUMES'!AF153=0,"",'360VOLUMES'!AF153)</f>
        <v/>
      </c>
      <c r="K168" s="160" t="str">
        <f>IF('360VOLUMES'!AG153=0,"",'360VOLUMES'!AG153)</f>
        <v/>
      </c>
      <c r="L168" s="160" t="str">
        <f>IF('360VOLUMES'!AH153=0,"",'360VOLUMES'!AH153)</f>
        <v/>
      </c>
      <c r="M168" s="160"/>
      <c r="N168" s="160"/>
      <c r="O168" s="161">
        <f t="shared" si="3"/>
        <v>0</v>
      </c>
      <c r="P168" s="159">
        <f>'360VOLUMES'!U153*SUM('PRODUCTION LIST VOLUMES'!C168:L168)</f>
        <v>0</v>
      </c>
    </row>
    <row r="169" spans="1:16" ht="23" customHeight="1">
      <c r="A169" s="159"/>
      <c r="B169" s="160">
        <f>'360VOLUMES'!E154</f>
        <v>0</v>
      </c>
      <c r="C169" s="160" t="str">
        <f>IF('360VOLUMES'!Y154=0,"",'360VOLUMES'!Y154)</f>
        <v/>
      </c>
      <c r="D169" s="160" t="str">
        <f>IF('360VOLUMES'!Z154=0,"",'360VOLUMES'!Z154)</f>
        <v/>
      </c>
      <c r="E169" s="160" t="str">
        <f>IF('360VOLUMES'!AA154=0,"",'360VOLUMES'!AA154)</f>
        <v/>
      </c>
      <c r="F169" s="160" t="str">
        <f>IF('360VOLUMES'!AB154=0,"",'360VOLUMES'!AB154)</f>
        <v/>
      </c>
      <c r="G169" s="160" t="str">
        <f>IF('360VOLUMES'!AC154=0,"",'360VOLUMES'!AC154)</f>
        <v/>
      </c>
      <c r="H169" s="160" t="str">
        <f>IF('360VOLUMES'!AD154=0,"",'360VOLUMES'!AD154)</f>
        <v/>
      </c>
      <c r="I169" s="160" t="str">
        <f>IF('360VOLUMES'!AE154=0,"",'360VOLUMES'!AE154)</f>
        <v/>
      </c>
      <c r="J169" s="160" t="str">
        <f>IF('360VOLUMES'!AF154=0,"",'360VOLUMES'!AF154)</f>
        <v/>
      </c>
      <c r="K169" s="160" t="str">
        <f>IF('360VOLUMES'!AG154=0,"",'360VOLUMES'!AG154)</f>
        <v/>
      </c>
      <c r="L169" s="160" t="str">
        <f>IF('360VOLUMES'!AH154=0,"",'360VOLUMES'!AH154)</f>
        <v/>
      </c>
      <c r="M169" s="160"/>
      <c r="N169" s="160"/>
      <c r="O169" s="161">
        <f t="shared" si="3"/>
        <v>0</v>
      </c>
      <c r="P169" s="159">
        <f>'360VOLUMES'!U154*SUM('PRODUCTION LIST VOLUMES'!C169:L169)</f>
        <v>0</v>
      </c>
    </row>
    <row r="170" spans="1:16" ht="23" customHeight="1">
      <c r="A170" s="159"/>
      <c r="B170" s="160">
        <f>'360VOLUMES'!E155</f>
        <v>0</v>
      </c>
      <c r="C170" s="160" t="str">
        <f>IF('360VOLUMES'!Y155=0,"",'360VOLUMES'!Y155)</f>
        <v/>
      </c>
      <c r="D170" s="160" t="str">
        <f>IF('360VOLUMES'!Z155=0,"",'360VOLUMES'!Z155)</f>
        <v/>
      </c>
      <c r="E170" s="160" t="str">
        <f>IF('360VOLUMES'!AA155=0,"",'360VOLUMES'!AA155)</f>
        <v/>
      </c>
      <c r="F170" s="160" t="str">
        <f>IF('360VOLUMES'!AB155=0,"",'360VOLUMES'!AB155)</f>
        <v/>
      </c>
      <c r="G170" s="160" t="str">
        <f>IF('360VOLUMES'!AC155=0,"",'360VOLUMES'!AC155)</f>
        <v/>
      </c>
      <c r="H170" s="160" t="str">
        <f>IF('360VOLUMES'!AD155=0,"",'360VOLUMES'!AD155)</f>
        <v/>
      </c>
      <c r="I170" s="160" t="str">
        <f>IF('360VOLUMES'!AE155=0,"",'360VOLUMES'!AE155)</f>
        <v/>
      </c>
      <c r="J170" s="160" t="str">
        <f>IF('360VOLUMES'!AF155=0,"",'360VOLUMES'!AF155)</f>
        <v/>
      </c>
      <c r="K170" s="160" t="str">
        <f>IF('360VOLUMES'!AG155=0,"",'360VOLUMES'!AG155)</f>
        <v/>
      </c>
      <c r="L170" s="160" t="str">
        <f>IF('360VOLUMES'!AH155=0,"",'360VOLUMES'!AH155)</f>
        <v/>
      </c>
      <c r="M170" s="160"/>
      <c r="N170" s="160"/>
      <c r="O170" s="161">
        <f t="shared" si="3"/>
        <v>0</v>
      </c>
      <c r="P170" s="159">
        <f>'360VOLUMES'!U155*SUM('PRODUCTION LIST VOLUMES'!C170:L170)</f>
        <v>0</v>
      </c>
    </row>
    <row r="171" spans="1:16" ht="23" customHeight="1">
      <c r="A171" s="159"/>
      <c r="B171" s="160">
        <f>'360VOLUMES'!E156</f>
        <v>0</v>
      </c>
      <c r="C171" s="160" t="str">
        <f>IF('360VOLUMES'!Y156=0,"",'360VOLUMES'!Y156)</f>
        <v/>
      </c>
      <c r="D171" s="160" t="str">
        <f>IF('360VOLUMES'!Z156=0,"",'360VOLUMES'!Z156)</f>
        <v/>
      </c>
      <c r="E171" s="160" t="str">
        <f>IF('360VOLUMES'!AA156=0,"",'360VOLUMES'!AA156)</f>
        <v/>
      </c>
      <c r="F171" s="160" t="str">
        <f>IF('360VOLUMES'!AB156=0,"",'360VOLUMES'!AB156)</f>
        <v/>
      </c>
      <c r="G171" s="160" t="str">
        <f>IF('360VOLUMES'!AC156=0,"",'360VOLUMES'!AC156)</f>
        <v/>
      </c>
      <c r="H171" s="160" t="str">
        <f>IF('360VOLUMES'!AD156=0,"",'360VOLUMES'!AD156)</f>
        <v/>
      </c>
      <c r="I171" s="160" t="str">
        <f>IF('360VOLUMES'!AE156=0,"",'360VOLUMES'!AE156)</f>
        <v/>
      </c>
      <c r="J171" s="160" t="str">
        <f>IF('360VOLUMES'!AF156=0,"",'360VOLUMES'!AF156)</f>
        <v/>
      </c>
      <c r="K171" s="160" t="str">
        <f>IF('360VOLUMES'!AG156=0,"",'360VOLUMES'!AG156)</f>
        <v/>
      </c>
      <c r="L171" s="160" t="str">
        <f>IF('360VOLUMES'!AH156=0,"",'360VOLUMES'!AH156)</f>
        <v/>
      </c>
      <c r="M171" s="160"/>
      <c r="N171" s="160"/>
      <c r="O171" s="161">
        <f t="shared" si="3"/>
        <v>0</v>
      </c>
      <c r="P171" s="159">
        <f>'360VOLUMES'!U156*SUM('PRODUCTION LIST VOLUMES'!C171:L171)</f>
        <v>0</v>
      </c>
    </row>
    <row r="172" spans="1:16" ht="23" customHeight="1">
      <c r="A172" s="159"/>
      <c r="B172" s="160">
        <f>'360VOLUMES'!E157</f>
        <v>0</v>
      </c>
      <c r="C172" s="160" t="str">
        <f>IF('360VOLUMES'!Y157=0,"",'360VOLUMES'!Y157)</f>
        <v/>
      </c>
      <c r="D172" s="160" t="str">
        <f>IF('360VOLUMES'!Z157=0,"",'360VOLUMES'!Z157)</f>
        <v/>
      </c>
      <c r="E172" s="160" t="str">
        <f>IF('360VOLUMES'!AA157=0,"",'360VOLUMES'!AA157)</f>
        <v/>
      </c>
      <c r="F172" s="160" t="str">
        <f>IF('360VOLUMES'!AB157=0,"",'360VOLUMES'!AB157)</f>
        <v/>
      </c>
      <c r="G172" s="160" t="str">
        <f>IF('360VOLUMES'!AC157=0,"",'360VOLUMES'!AC157)</f>
        <v/>
      </c>
      <c r="H172" s="160" t="str">
        <f>IF('360VOLUMES'!AD157=0,"",'360VOLUMES'!AD157)</f>
        <v/>
      </c>
      <c r="I172" s="160" t="str">
        <f>IF('360VOLUMES'!AE157=0,"",'360VOLUMES'!AE157)</f>
        <v/>
      </c>
      <c r="J172" s="160" t="str">
        <f>IF('360VOLUMES'!AF157=0,"",'360VOLUMES'!AF157)</f>
        <v/>
      </c>
      <c r="K172" s="160" t="str">
        <f>IF('360VOLUMES'!AG157=0,"",'360VOLUMES'!AG157)</f>
        <v/>
      </c>
      <c r="L172" s="160" t="str">
        <f>IF('360VOLUMES'!AH157=0,"",'360VOLUMES'!AH157)</f>
        <v/>
      </c>
      <c r="M172" s="160"/>
      <c r="N172" s="160"/>
      <c r="O172" s="161">
        <f t="shared" si="3"/>
        <v>0</v>
      </c>
      <c r="P172" s="159">
        <f>'360VOLUMES'!U157*SUM('PRODUCTION LIST VOLUMES'!C172:L172)</f>
        <v>0</v>
      </c>
    </row>
    <row r="173" spans="1:16" ht="23" customHeight="1">
      <c r="A173" s="159"/>
      <c r="B173" s="160">
        <f>'360VOLUMES'!E158</f>
        <v>0</v>
      </c>
      <c r="C173" s="160" t="str">
        <f>IF('360VOLUMES'!Y158=0,"",'360VOLUMES'!Y158)</f>
        <v/>
      </c>
      <c r="D173" s="160" t="str">
        <f>IF('360VOLUMES'!Z158=0,"",'360VOLUMES'!Z158)</f>
        <v/>
      </c>
      <c r="E173" s="160" t="str">
        <f>IF('360VOLUMES'!AA158=0,"",'360VOLUMES'!AA158)</f>
        <v/>
      </c>
      <c r="F173" s="160" t="str">
        <f>IF('360VOLUMES'!AB158=0,"",'360VOLUMES'!AB158)</f>
        <v/>
      </c>
      <c r="G173" s="160" t="str">
        <f>IF('360VOLUMES'!AC158=0,"",'360VOLUMES'!AC158)</f>
        <v/>
      </c>
      <c r="H173" s="160" t="str">
        <f>IF('360VOLUMES'!AD158=0,"",'360VOLUMES'!AD158)</f>
        <v/>
      </c>
      <c r="I173" s="160" t="str">
        <f>IF('360VOLUMES'!AE158=0,"",'360VOLUMES'!AE158)</f>
        <v/>
      </c>
      <c r="J173" s="160" t="str">
        <f>IF('360VOLUMES'!AF158=0,"",'360VOLUMES'!AF158)</f>
        <v/>
      </c>
      <c r="K173" s="160" t="str">
        <f>IF('360VOLUMES'!AG158=0,"",'360VOLUMES'!AG158)</f>
        <v/>
      </c>
      <c r="L173" s="160" t="str">
        <f>IF('360VOLUMES'!AH158=0,"",'360VOLUMES'!AH158)</f>
        <v/>
      </c>
      <c r="M173" s="160"/>
      <c r="N173" s="160"/>
      <c r="O173" s="161">
        <f t="shared" si="3"/>
        <v>0</v>
      </c>
      <c r="P173" s="159">
        <f>'360VOLUMES'!U158*SUM('PRODUCTION LIST VOLUMES'!C173:L173)</f>
        <v>0</v>
      </c>
    </row>
    <row r="174" spans="1:16" ht="23" customHeight="1">
      <c r="A174" s="159"/>
      <c r="B174" s="160">
        <f>'360VOLUMES'!E159</f>
        <v>0</v>
      </c>
      <c r="C174" s="160" t="str">
        <f>IF('360VOLUMES'!Y159=0,"",'360VOLUMES'!Y159)</f>
        <v/>
      </c>
      <c r="D174" s="160" t="str">
        <f>IF('360VOLUMES'!Z159=0,"",'360VOLUMES'!Z159)</f>
        <v/>
      </c>
      <c r="E174" s="160" t="str">
        <f>IF('360VOLUMES'!AA159=0,"",'360VOLUMES'!AA159)</f>
        <v/>
      </c>
      <c r="F174" s="160" t="str">
        <f>IF('360VOLUMES'!AB159=0,"",'360VOLUMES'!AB159)</f>
        <v/>
      </c>
      <c r="G174" s="160" t="str">
        <f>IF('360VOLUMES'!AC159=0,"",'360VOLUMES'!AC159)</f>
        <v/>
      </c>
      <c r="H174" s="160" t="str">
        <f>IF('360VOLUMES'!AD159=0,"",'360VOLUMES'!AD159)</f>
        <v/>
      </c>
      <c r="I174" s="160" t="str">
        <f>IF('360VOLUMES'!AE159=0,"",'360VOLUMES'!AE159)</f>
        <v/>
      </c>
      <c r="J174" s="160" t="str">
        <f>IF('360VOLUMES'!AF159=0,"",'360VOLUMES'!AF159)</f>
        <v/>
      </c>
      <c r="K174" s="160" t="str">
        <f>IF('360VOLUMES'!AG159=0,"",'360VOLUMES'!AG159)</f>
        <v/>
      </c>
      <c r="L174" s="160" t="str">
        <f>IF('360VOLUMES'!AH159=0,"",'360VOLUMES'!AH159)</f>
        <v/>
      </c>
      <c r="M174" s="160"/>
      <c r="N174" s="160"/>
      <c r="O174" s="161">
        <f t="shared" si="3"/>
        <v>0</v>
      </c>
      <c r="P174" s="159">
        <f>'360VOLUMES'!U159*SUM('PRODUCTION LIST VOLUMES'!C174:L174)</f>
        <v>0</v>
      </c>
    </row>
    <row r="175" spans="1:16" ht="23" customHeight="1">
      <c r="B175" s="160">
        <f>'360VOLUMES'!E160</f>
        <v>0</v>
      </c>
      <c r="C175" s="160" t="str">
        <f>IF('360VOLUMES'!Y160=0,"",'360VOLUMES'!Y160)</f>
        <v/>
      </c>
      <c r="D175" s="160" t="str">
        <f>IF('360VOLUMES'!Z160=0,"",'360VOLUMES'!Z160)</f>
        <v/>
      </c>
      <c r="E175" s="160" t="str">
        <f>IF('360VOLUMES'!AA160=0,"",'360VOLUMES'!AA160)</f>
        <v/>
      </c>
      <c r="F175" s="160" t="str">
        <f>IF('360VOLUMES'!AB160=0,"",'360VOLUMES'!AB160)</f>
        <v/>
      </c>
      <c r="G175" s="160" t="str">
        <f>IF('360VOLUMES'!AC160=0,"",'360VOLUMES'!AC160)</f>
        <v/>
      </c>
      <c r="H175" s="160" t="str">
        <f>IF('360VOLUMES'!AD160=0,"",'360VOLUMES'!AD160)</f>
        <v/>
      </c>
      <c r="I175" s="160" t="str">
        <f>IF('360VOLUMES'!AE160=0,"",'360VOLUMES'!AE160)</f>
        <v/>
      </c>
      <c r="J175" s="160" t="str">
        <f>IF('360VOLUMES'!AF160=0,"",'360VOLUMES'!AF160)</f>
        <v/>
      </c>
      <c r="K175" s="160" t="str">
        <f>IF('360VOLUMES'!AG160=0,"",'360VOLUMES'!AG160)</f>
        <v/>
      </c>
      <c r="L175" s="160" t="str">
        <f>IF('360VOLUMES'!AH160=0,"",'360VOLUMES'!AH160)</f>
        <v/>
      </c>
      <c r="M175" s="160"/>
      <c r="N175" s="160"/>
      <c r="O175" s="161">
        <f t="shared" si="3"/>
        <v>0</v>
      </c>
      <c r="P175" s="159">
        <f>'360VOLUMES'!U160*SUM('PRODUCTION LIST VOLUMES'!C175:L175)</f>
        <v>0</v>
      </c>
    </row>
    <row r="176" spans="1:16" ht="23" customHeight="1">
      <c r="B176" s="160">
        <f>'360VOLUMES'!E161</f>
        <v>0</v>
      </c>
      <c r="C176" s="160" t="str">
        <f>IF('360VOLUMES'!Y161=0,"",'360VOLUMES'!Y161)</f>
        <v/>
      </c>
      <c r="D176" s="160" t="str">
        <f>IF('360VOLUMES'!Z161=0,"",'360VOLUMES'!Z161)</f>
        <v/>
      </c>
      <c r="E176" s="160" t="str">
        <f>IF('360VOLUMES'!AA161=0,"",'360VOLUMES'!AA161)</f>
        <v/>
      </c>
      <c r="F176" s="160" t="str">
        <f>IF('360VOLUMES'!AB161=0,"",'360VOLUMES'!AB161)</f>
        <v/>
      </c>
      <c r="G176" s="160" t="str">
        <f>IF('360VOLUMES'!AC161=0,"",'360VOLUMES'!AC161)</f>
        <v/>
      </c>
      <c r="H176" s="160" t="str">
        <f>IF('360VOLUMES'!AD161=0,"",'360VOLUMES'!AD161)</f>
        <v/>
      </c>
      <c r="I176" s="160" t="str">
        <f>IF('360VOLUMES'!AE161=0,"",'360VOLUMES'!AE161)</f>
        <v/>
      </c>
      <c r="J176" s="160" t="str">
        <f>IF('360VOLUMES'!AF161=0,"",'360VOLUMES'!AF161)</f>
        <v/>
      </c>
      <c r="K176" s="160" t="str">
        <f>IF('360VOLUMES'!AG161=0,"",'360VOLUMES'!AG161)</f>
        <v/>
      </c>
      <c r="L176" s="160" t="str">
        <f>IF('360VOLUMES'!AH161=0,"",'360VOLUMES'!AH161)</f>
        <v/>
      </c>
      <c r="M176" s="160"/>
      <c r="N176" s="160"/>
      <c r="O176" s="161">
        <f t="shared" si="3"/>
        <v>0</v>
      </c>
      <c r="P176" s="159">
        <f>'360VOLUMES'!U161*SUM('PRODUCTION LIST VOLUMES'!C176:L176)</f>
        <v>0</v>
      </c>
    </row>
    <row r="177" spans="2:16" ht="23" customHeight="1">
      <c r="B177" s="160">
        <f>'360VOLUMES'!E162</f>
        <v>0</v>
      </c>
      <c r="C177" s="160" t="str">
        <f>IF('360VOLUMES'!Y162=0,"",'360VOLUMES'!Y162)</f>
        <v/>
      </c>
      <c r="D177" s="160" t="str">
        <f>IF('360VOLUMES'!Z162=0,"",'360VOLUMES'!Z162)</f>
        <v/>
      </c>
      <c r="E177" s="160" t="str">
        <f>IF('360VOLUMES'!AA162=0,"",'360VOLUMES'!AA162)</f>
        <v/>
      </c>
      <c r="F177" s="160" t="str">
        <f>IF('360VOLUMES'!AB162=0,"",'360VOLUMES'!AB162)</f>
        <v/>
      </c>
      <c r="G177" s="160" t="str">
        <f>IF('360VOLUMES'!AC162=0,"",'360VOLUMES'!AC162)</f>
        <v/>
      </c>
      <c r="H177" s="160" t="str">
        <f>IF('360VOLUMES'!AD162=0,"",'360VOLUMES'!AD162)</f>
        <v/>
      </c>
      <c r="I177" s="160" t="str">
        <f>IF('360VOLUMES'!AE162=0,"",'360VOLUMES'!AE162)</f>
        <v/>
      </c>
      <c r="J177" s="160" t="str">
        <f>IF('360VOLUMES'!AF162=0,"",'360VOLUMES'!AF162)</f>
        <v/>
      </c>
      <c r="K177" s="160" t="str">
        <f>IF('360VOLUMES'!AG162=0,"",'360VOLUMES'!AG162)</f>
        <v/>
      </c>
      <c r="L177" s="160" t="str">
        <f>IF('360VOLUMES'!AH162=0,"",'360VOLUMES'!AH162)</f>
        <v/>
      </c>
      <c r="M177" s="160"/>
      <c r="N177" s="160"/>
      <c r="O177" s="161">
        <f t="shared" si="3"/>
        <v>0</v>
      </c>
      <c r="P177" s="159">
        <f>'360VOLUMES'!U162*SUM('PRODUCTION LIST VOLUMES'!C177:L177)</f>
        <v>0</v>
      </c>
    </row>
    <row r="178" spans="2:16" ht="23" customHeight="1">
      <c r="B178" s="160">
        <f>'360VOLUMES'!E163</f>
        <v>0</v>
      </c>
      <c r="C178" s="160" t="str">
        <f>IF('360VOLUMES'!Y163=0,"",'360VOLUMES'!Y163)</f>
        <v/>
      </c>
      <c r="D178" s="160" t="str">
        <f>IF('360VOLUMES'!Z163=0,"",'360VOLUMES'!Z163)</f>
        <v/>
      </c>
      <c r="E178" s="160" t="str">
        <f>IF('360VOLUMES'!AA163=0,"",'360VOLUMES'!AA163)</f>
        <v/>
      </c>
      <c r="F178" s="160" t="str">
        <f>IF('360VOLUMES'!AB163=0,"",'360VOLUMES'!AB163)</f>
        <v/>
      </c>
      <c r="G178" s="160" t="str">
        <f>IF('360VOLUMES'!AC163=0,"",'360VOLUMES'!AC163)</f>
        <v/>
      </c>
      <c r="H178" s="160" t="str">
        <f>IF('360VOLUMES'!AD163=0,"",'360VOLUMES'!AD163)</f>
        <v/>
      </c>
      <c r="I178" s="160" t="str">
        <f>IF('360VOLUMES'!AE163=0,"",'360VOLUMES'!AE163)</f>
        <v/>
      </c>
      <c r="J178" s="160" t="str">
        <f>IF('360VOLUMES'!AF163=0,"",'360VOLUMES'!AF163)</f>
        <v/>
      </c>
      <c r="K178" s="160" t="str">
        <f>IF('360VOLUMES'!AG163=0,"",'360VOLUMES'!AG163)</f>
        <v/>
      </c>
      <c r="L178" s="160" t="str">
        <f>IF('360VOLUMES'!AH163=0,"",'360VOLUMES'!AH163)</f>
        <v/>
      </c>
      <c r="M178" s="160"/>
      <c r="N178" s="160"/>
      <c r="O178" s="161">
        <f t="shared" si="3"/>
        <v>0</v>
      </c>
      <c r="P178" s="159">
        <f>'360VOLUMES'!U163*SUM('PRODUCTION LIST VOLUMES'!C178:L178)</f>
        <v>0</v>
      </c>
    </row>
    <row r="179" spans="2:16" ht="23" customHeight="1">
      <c r="B179" s="160">
        <f>'360VOLUMES'!E164</f>
        <v>0</v>
      </c>
      <c r="C179" s="160" t="str">
        <f>IF('360VOLUMES'!Y164=0,"",'360VOLUMES'!Y164)</f>
        <v/>
      </c>
      <c r="D179" s="160" t="str">
        <f>IF('360VOLUMES'!Z164=0,"",'360VOLUMES'!Z164)</f>
        <v/>
      </c>
      <c r="E179" s="160" t="str">
        <f>IF('360VOLUMES'!AA164=0,"",'360VOLUMES'!AA164)</f>
        <v/>
      </c>
      <c r="F179" s="160" t="str">
        <f>IF('360VOLUMES'!AB164=0,"",'360VOLUMES'!AB164)</f>
        <v/>
      </c>
      <c r="G179" s="160" t="str">
        <f>IF('360VOLUMES'!AC164=0,"",'360VOLUMES'!AC164)</f>
        <v/>
      </c>
      <c r="H179" s="160" t="str">
        <f>IF('360VOLUMES'!AD164=0,"",'360VOLUMES'!AD164)</f>
        <v/>
      </c>
      <c r="I179" s="160" t="str">
        <f>IF('360VOLUMES'!AE164=0,"",'360VOLUMES'!AE164)</f>
        <v/>
      </c>
      <c r="J179" s="160" t="str">
        <f>IF('360VOLUMES'!AF164=0,"",'360VOLUMES'!AF164)</f>
        <v/>
      </c>
      <c r="K179" s="160" t="str">
        <f>IF('360VOLUMES'!AG164=0,"",'360VOLUMES'!AG164)</f>
        <v/>
      </c>
      <c r="L179" s="160" t="str">
        <f>IF('360VOLUMES'!AH164=0,"",'360VOLUMES'!AH164)</f>
        <v/>
      </c>
      <c r="M179" s="160"/>
      <c r="N179" s="160"/>
      <c r="O179" s="161">
        <f t="shared" si="3"/>
        <v>0</v>
      </c>
      <c r="P179" s="159">
        <f>'360VOLUMES'!U164*SUM('PRODUCTION LIST VOLUMES'!C179:L179)</f>
        <v>0</v>
      </c>
    </row>
    <row r="180" spans="2:16" ht="23" customHeight="1">
      <c r="B180" s="160">
        <f>'360VOLUMES'!E148</f>
        <v>0</v>
      </c>
      <c r="C180" s="160" t="str">
        <f>IF('360VOLUMES'!Y148=0,"",'360VOLUMES'!Y148)</f>
        <v/>
      </c>
      <c r="D180" s="160" t="str">
        <f>IF('360VOLUMES'!Z148=0,"",'360VOLUMES'!Z148)</f>
        <v/>
      </c>
      <c r="E180" s="160" t="str">
        <f>IF('360VOLUMES'!AA148=0,"",'360VOLUMES'!AA148)</f>
        <v/>
      </c>
      <c r="F180" s="160" t="str">
        <f>IF('360VOLUMES'!AB148=0,"",'360VOLUMES'!AB148)</f>
        <v/>
      </c>
      <c r="G180" s="160" t="str">
        <f>IF('360VOLUMES'!AC148=0,"",'360VOLUMES'!AC148)</f>
        <v/>
      </c>
      <c r="H180" s="160" t="str">
        <f>IF('360VOLUMES'!AD148=0,"",'360VOLUMES'!AD148)</f>
        <v/>
      </c>
      <c r="I180" s="160" t="str">
        <f>IF('360VOLUMES'!AE148=0,"",'360VOLUMES'!AE148)</f>
        <v/>
      </c>
      <c r="J180" s="160" t="str">
        <f>IF('360VOLUMES'!AF148=0,"",'360VOLUMES'!AF148)</f>
        <v/>
      </c>
      <c r="K180" s="160" t="str">
        <f>IF('360VOLUMES'!AG148=0,"",'360VOLUMES'!AG148)</f>
        <v/>
      </c>
      <c r="L180" s="160" t="str">
        <f>IF('360VOLUMES'!AH148=0,"",'360VOLUMES'!AH148)</f>
        <v/>
      </c>
      <c r="M180" s="160"/>
      <c r="N180" s="160"/>
      <c r="O180" s="161">
        <f t="shared" ref="O180:O186" si="4">SUM(C180:L180)</f>
        <v>0</v>
      </c>
      <c r="P180" s="159">
        <f>'360VOLUMES'!U148*SUM('PRODUCTION LIST VOLUMES'!C180:L180)</f>
        <v>0</v>
      </c>
    </row>
    <row r="181" spans="2:16" ht="23" customHeight="1">
      <c r="B181" s="160">
        <f>'360VOLUMES'!E149</f>
        <v>0</v>
      </c>
      <c r="C181" s="160" t="str">
        <f>IF('360VOLUMES'!Y149=0,"",'360VOLUMES'!Y149)</f>
        <v/>
      </c>
      <c r="D181" s="160" t="str">
        <f>IF('360VOLUMES'!Z149=0,"",'360VOLUMES'!Z149)</f>
        <v/>
      </c>
      <c r="E181" s="160" t="str">
        <f>IF('360VOLUMES'!AA149=0,"",'360VOLUMES'!AA149)</f>
        <v/>
      </c>
      <c r="F181" s="160" t="str">
        <f>IF('360VOLUMES'!AB149=0,"",'360VOLUMES'!AB149)</f>
        <v/>
      </c>
      <c r="G181" s="160" t="str">
        <f>IF('360VOLUMES'!AC149=0,"",'360VOLUMES'!AC149)</f>
        <v/>
      </c>
      <c r="H181" s="160" t="str">
        <f>IF('360VOLUMES'!AD149=0,"",'360VOLUMES'!AD149)</f>
        <v/>
      </c>
      <c r="I181" s="160" t="str">
        <f>IF('360VOLUMES'!AE149=0,"",'360VOLUMES'!AE149)</f>
        <v/>
      </c>
      <c r="J181" s="160" t="str">
        <f>IF('360VOLUMES'!AF149=0,"",'360VOLUMES'!AF149)</f>
        <v/>
      </c>
      <c r="K181" s="160" t="str">
        <f>IF('360VOLUMES'!AG149=0,"",'360VOLUMES'!AG149)</f>
        <v/>
      </c>
      <c r="L181" s="160" t="str">
        <f>IF('360VOLUMES'!AH149=0,"",'360VOLUMES'!AH149)</f>
        <v/>
      </c>
      <c r="M181" s="160"/>
      <c r="N181" s="160"/>
      <c r="O181" s="161">
        <f t="shared" si="4"/>
        <v>0</v>
      </c>
      <c r="P181" s="159">
        <f>'360VOLUMES'!U149*SUM('PRODUCTION LIST VOLUMES'!C181:L181)</f>
        <v>0</v>
      </c>
    </row>
    <row r="182" spans="2:16" ht="23" customHeight="1">
      <c r="B182" s="160">
        <f>'360VOLUMES'!E150</f>
        <v>0</v>
      </c>
      <c r="C182" s="160" t="str">
        <f>IF('360VOLUMES'!Y150=0,"",'360VOLUMES'!Y150)</f>
        <v/>
      </c>
      <c r="D182" s="160" t="str">
        <f>IF('360VOLUMES'!Z150=0,"",'360VOLUMES'!Z150)</f>
        <v/>
      </c>
      <c r="E182" s="160" t="str">
        <f>IF('360VOLUMES'!AA150=0,"",'360VOLUMES'!AA150)</f>
        <v/>
      </c>
      <c r="F182" s="160" t="str">
        <f>IF('360VOLUMES'!AB150=0,"",'360VOLUMES'!AB150)</f>
        <v/>
      </c>
      <c r="G182" s="160" t="str">
        <f>IF('360VOLUMES'!AC150=0,"",'360VOLUMES'!AC150)</f>
        <v/>
      </c>
      <c r="H182" s="160" t="str">
        <f>IF('360VOLUMES'!AD150=0,"",'360VOLUMES'!AD150)</f>
        <v/>
      </c>
      <c r="I182" s="160" t="str">
        <f>IF('360VOLUMES'!AE150=0,"",'360VOLUMES'!AE150)</f>
        <v/>
      </c>
      <c r="J182" s="160" t="str">
        <f>IF('360VOLUMES'!AF150=0,"",'360VOLUMES'!AF150)</f>
        <v/>
      </c>
      <c r="K182" s="160" t="str">
        <f>IF('360VOLUMES'!AG150=0,"",'360VOLUMES'!AG150)</f>
        <v/>
      </c>
      <c r="L182" s="160" t="str">
        <f>IF('360VOLUMES'!AH150=0,"",'360VOLUMES'!AH150)</f>
        <v/>
      </c>
      <c r="M182" s="160"/>
      <c r="N182" s="160"/>
      <c r="O182" s="161">
        <f t="shared" si="4"/>
        <v>0</v>
      </c>
      <c r="P182" s="159">
        <f>'360VOLUMES'!U150*SUM('PRODUCTION LIST VOLUMES'!C182:L182)</f>
        <v>0</v>
      </c>
    </row>
    <row r="183" spans="2:16" ht="23" customHeight="1">
      <c r="B183" s="160">
        <f>'360VOLUMES'!E151</f>
        <v>0</v>
      </c>
      <c r="C183" s="160" t="str">
        <f>IF('360VOLUMES'!Y151=0,"",'360VOLUMES'!Y151)</f>
        <v/>
      </c>
      <c r="D183" s="160" t="str">
        <f>IF('360VOLUMES'!Z151=0,"",'360VOLUMES'!Z151)</f>
        <v/>
      </c>
      <c r="E183" s="160" t="str">
        <f>IF('360VOLUMES'!AA151=0,"",'360VOLUMES'!AA151)</f>
        <v/>
      </c>
      <c r="F183" s="160" t="str">
        <f>IF('360VOLUMES'!AB151=0,"",'360VOLUMES'!AB151)</f>
        <v/>
      </c>
      <c r="G183" s="160" t="str">
        <f>IF('360VOLUMES'!AC151=0,"",'360VOLUMES'!AC151)</f>
        <v/>
      </c>
      <c r="H183" s="160" t="str">
        <f>IF('360VOLUMES'!AD151=0,"",'360VOLUMES'!AD151)</f>
        <v/>
      </c>
      <c r="I183" s="160" t="str">
        <f>IF('360VOLUMES'!AE151=0,"",'360VOLUMES'!AE151)</f>
        <v/>
      </c>
      <c r="J183" s="160" t="str">
        <f>IF('360VOLUMES'!AF151=0,"",'360VOLUMES'!AF151)</f>
        <v/>
      </c>
      <c r="K183" s="160" t="str">
        <f>IF('360VOLUMES'!AG151=0,"",'360VOLUMES'!AG151)</f>
        <v/>
      </c>
      <c r="L183" s="160" t="str">
        <f>IF('360VOLUMES'!AH151=0,"",'360VOLUMES'!AH151)</f>
        <v/>
      </c>
      <c r="M183" s="160"/>
      <c r="N183" s="160"/>
      <c r="O183" s="161">
        <f t="shared" si="4"/>
        <v>0</v>
      </c>
      <c r="P183" s="159">
        <f>'360VOLUMES'!U151*SUM('PRODUCTION LIST VOLUMES'!C183:L183)</f>
        <v>0</v>
      </c>
    </row>
    <row r="184" spans="2:16" ht="23" customHeight="1">
      <c r="B184" s="160">
        <f>'360VOLUMES'!E152</f>
        <v>0</v>
      </c>
      <c r="C184" s="160" t="str">
        <f>IF('360VOLUMES'!Y152=0,"",'360VOLUMES'!Y152)</f>
        <v/>
      </c>
      <c r="D184" s="160" t="str">
        <f>IF('360VOLUMES'!Z152=0,"",'360VOLUMES'!Z152)</f>
        <v/>
      </c>
      <c r="E184" s="160" t="str">
        <f>IF('360VOLUMES'!AA152=0,"",'360VOLUMES'!AA152)</f>
        <v/>
      </c>
      <c r="F184" s="160" t="str">
        <f>IF('360VOLUMES'!AB152=0,"",'360VOLUMES'!AB152)</f>
        <v/>
      </c>
      <c r="G184" s="160" t="str">
        <f>IF('360VOLUMES'!AC152=0,"",'360VOLUMES'!AC152)</f>
        <v/>
      </c>
      <c r="H184" s="160" t="str">
        <f>IF('360VOLUMES'!AD152=0,"",'360VOLUMES'!AD152)</f>
        <v/>
      </c>
      <c r="I184" s="160" t="str">
        <f>IF('360VOLUMES'!AE152=0,"",'360VOLUMES'!AE152)</f>
        <v/>
      </c>
      <c r="J184" s="160" t="str">
        <f>IF('360VOLUMES'!AF152=0,"",'360VOLUMES'!AF152)</f>
        <v/>
      </c>
      <c r="K184" s="160" t="str">
        <f>IF('360VOLUMES'!AG152=0,"",'360VOLUMES'!AG152)</f>
        <v/>
      </c>
      <c r="L184" s="160" t="str">
        <f>IF('360VOLUMES'!AH152=0,"",'360VOLUMES'!AH152)</f>
        <v/>
      </c>
      <c r="M184" s="160"/>
      <c r="N184" s="160"/>
      <c r="O184" s="161">
        <f t="shared" si="4"/>
        <v>0</v>
      </c>
      <c r="P184" s="159">
        <f>'360VOLUMES'!U152*SUM('PRODUCTION LIST VOLUMES'!C184:L184)</f>
        <v>0</v>
      </c>
    </row>
    <row r="185" spans="2:16" ht="23" customHeight="1">
      <c r="B185" s="160">
        <f>'360VOLUMES'!E153</f>
        <v>0</v>
      </c>
      <c r="C185" s="160" t="str">
        <f>IF('360VOLUMES'!Y153=0,"",'360VOLUMES'!Y153)</f>
        <v/>
      </c>
      <c r="D185" s="160" t="str">
        <f>IF('360VOLUMES'!Z153=0,"",'360VOLUMES'!Z153)</f>
        <v/>
      </c>
      <c r="E185" s="160" t="str">
        <f>IF('360VOLUMES'!AA153=0,"",'360VOLUMES'!AA153)</f>
        <v/>
      </c>
      <c r="F185" s="160" t="str">
        <f>IF('360VOLUMES'!AB153=0,"",'360VOLUMES'!AB153)</f>
        <v/>
      </c>
      <c r="G185" s="160" t="str">
        <f>IF('360VOLUMES'!AC153=0,"",'360VOLUMES'!AC153)</f>
        <v/>
      </c>
      <c r="H185" s="160" t="str">
        <f>IF('360VOLUMES'!AD153=0,"",'360VOLUMES'!AD153)</f>
        <v/>
      </c>
      <c r="I185" s="160" t="str">
        <f>IF('360VOLUMES'!AE153=0,"",'360VOLUMES'!AE153)</f>
        <v/>
      </c>
      <c r="J185" s="160" t="str">
        <f>IF('360VOLUMES'!AF153=0,"",'360VOLUMES'!AF153)</f>
        <v/>
      </c>
      <c r="K185" s="160" t="str">
        <f>IF('360VOLUMES'!AG153=0,"",'360VOLUMES'!AG153)</f>
        <v/>
      </c>
      <c r="L185" s="160" t="str">
        <f>IF('360VOLUMES'!AH153=0,"",'360VOLUMES'!AH153)</f>
        <v/>
      </c>
      <c r="M185" s="160"/>
      <c r="N185" s="160"/>
      <c r="O185" s="161">
        <f t="shared" si="4"/>
        <v>0</v>
      </c>
      <c r="P185" s="159">
        <f>'360VOLUMES'!U153*SUM('PRODUCTION LIST VOLUMES'!C185:L185)</f>
        <v>0</v>
      </c>
    </row>
    <row r="186" spans="2:16" ht="23" customHeight="1">
      <c r="B186" s="160">
        <f>'360VOLUMES'!E154</f>
        <v>0</v>
      </c>
      <c r="C186" s="160" t="str">
        <f>IF('360VOLUMES'!Y154=0,"",'360VOLUMES'!Y154)</f>
        <v/>
      </c>
      <c r="D186" s="160" t="str">
        <f>IF('360VOLUMES'!Z154=0,"",'360VOLUMES'!Z154)</f>
        <v/>
      </c>
      <c r="E186" s="160" t="str">
        <f>IF('360VOLUMES'!AA154=0,"",'360VOLUMES'!AA154)</f>
        <v/>
      </c>
      <c r="F186" s="160" t="str">
        <f>IF('360VOLUMES'!AB154=0,"",'360VOLUMES'!AB154)</f>
        <v/>
      </c>
      <c r="G186" s="160" t="str">
        <f>IF('360VOLUMES'!AC154=0,"",'360VOLUMES'!AC154)</f>
        <v/>
      </c>
      <c r="H186" s="160" t="str">
        <f>IF('360VOLUMES'!AD154=0,"",'360VOLUMES'!AD154)</f>
        <v/>
      </c>
      <c r="I186" s="160" t="str">
        <f>IF('360VOLUMES'!AE154=0,"",'360VOLUMES'!AE154)</f>
        <v/>
      </c>
      <c r="J186" s="160" t="str">
        <f>IF('360VOLUMES'!AF154=0,"",'360VOLUMES'!AF154)</f>
        <v/>
      </c>
      <c r="K186" s="160" t="str">
        <f>IF('360VOLUMES'!AG154=0,"",'360VOLUMES'!AG154)</f>
        <v/>
      </c>
      <c r="L186" s="160" t="str">
        <f>IF('360VOLUMES'!AH154=0,"",'360VOLUMES'!AH154)</f>
        <v/>
      </c>
      <c r="M186" s="160"/>
      <c r="N186" s="160"/>
      <c r="O186" s="161">
        <f t="shared" si="4"/>
        <v>0</v>
      </c>
      <c r="P186" s="159">
        <f>'360VOLUMES'!U154*SUM('PRODUCTION LIST VOLUMES'!C186:L186)</f>
        <v>0</v>
      </c>
    </row>
    <row r="187" spans="2:16" ht="23" customHeight="1">
      <c r="B187" s="160">
        <f>'360VOLUMES'!E152</f>
        <v>0</v>
      </c>
      <c r="C187" s="160" t="str">
        <f>IF('360VOLUMES'!Y152=0,"",'360VOLUMES'!Y152)</f>
        <v/>
      </c>
      <c r="D187" s="160" t="str">
        <f>IF('360VOLUMES'!Z152=0,"",'360VOLUMES'!Z152)</f>
        <v/>
      </c>
      <c r="E187" s="160" t="str">
        <f>IF('360VOLUMES'!AA152=0,"",'360VOLUMES'!AA152)</f>
        <v/>
      </c>
      <c r="F187" s="160" t="str">
        <f>IF('360VOLUMES'!AB152=0,"",'360VOLUMES'!AB152)</f>
        <v/>
      </c>
      <c r="G187" s="160" t="str">
        <f>IF('360VOLUMES'!AC152=0,"",'360VOLUMES'!AC152)</f>
        <v/>
      </c>
      <c r="H187" s="160" t="str">
        <f>IF('360VOLUMES'!AD152=0,"",'360VOLUMES'!AD152)</f>
        <v/>
      </c>
      <c r="I187" s="160" t="str">
        <f>IF('360VOLUMES'!AE152=0,"",'360VOLUMES'!AE152)</f>
        <v/>
      </c>
      <c r="J187" s="160" t="str">
        <f>IF('360VOLUMES'!AF152=0,"",'360VOLUMES'!AF152)</f>
        <v/>
      </c>
      <c r="K187" s="160" t="str">
        <f>IF('360VOLUMES'!AG152=0,"",'360VOLUMES'!AG152)</f>
        <v/>
      </c>
      <c r="L187" s="160" t="str">
        <f>IF('360VOLUMES'!AH152=0,"",'360VOLUMES'!AH152)</f>
        <v/>
      </c>
      <c r="M187" s="160"/>
      <c r="N187" s="160"/>
      <c r="O187" s="161">
        <f t="shared" ref="O187:O216" si="5">SUM(C187:L187)</f>
        <v>0</v>
      </c>
      <c r="P187" s="159">
        <f>'360VOLUMES'!U155*SUM('PRODUCTION LIST VOLUMES'!C187:L187)</f>
        <v>0</v>
      </c>
    </row>
    <row r="188" spans="2:16" ht="23" customHeight="1">
      <c r="B188" s="160">
        <f>'360VOLUMES'!E153</f>
        <v>0</v>
      </c>
      <c r="C188" s="160" t="str">
        <f>IF('360VOLUMES'!Y153=0,"",'360VOLUMES'!Y153)</f>
        <v/>
      </c>
      <c r="D188" s="160" t="str">
        <f>IF('360VOLUMES'!Z153=0,"",'360VOLUMES'!Z153)</f>
        <v/>
      </c>
      <c r="E188" s="160" t="str">
        <f>IF('360VOLUMES'!AA153=0,"",'360VOLUMES'!AA153)</f>
        <v/>
      </c>
      <c r="F188" s="160" t="str">
        <f>IF('360VOLUMES'!AB153=0,"",'360VOLUMES'!AB153)</f>
        <v/>
      </c>
      <c r="G188" s="160" t="str">
        <f>IF('360VOLUMES'!AC153=0,"",'360VOLUMES'!AC153)</f>
        <v/>
      </c>
      <c r="H188" s="160" t="str">
        <f>IF('360VOLUMES'!AD153=0,"",'360VOLUMES'!AD153)</f>
        <v/>
      </c>
      <c r="I188" s="160" t="str">
        <f>IF('360VOLUMES'!AE153=0,"",'360VOLUMES'!AE153)</f>
        <v/>
      </c>
      <c r="J188" s="160" t="str">
        <f>IF('360VOLUMES'!AF153=0,"",'360VOLUMES'!AF153)</f>
        <v/>
      </c>
      <c r="K188" s="160" t="str">
        <f>IF('360VOLUMES'!AG153=0,"",'360VOLUMES'!AG153)</f>
        <v/>
      </c>
      <c r="L188" s="160" t="str">
        <f>IF('360VOLUMES'!AH153=0,"",'360VOLUMES'!AH153)</f>
        <v/>
      </c>
      <c r="M188" s="160"/>
      <c r="N188" s="160"/>
      <c r="O188" s="161">
        <f t="shared" si="5"/>
        <v>0</v>
      </c>
      <c r="P188" s="159">
        <f>'360VOLUMES'!U156*SUM('PRODUCTION LIST VOLUMES'!C188:L188)</f>
        <v>0</v>
      </c>
    </row>
    <row r="189" spans="2:16" ht="23" customHeight="1">
      <c r="B189" s="160">
        <f>'360VOLUMES'!E154</f>
        <v>0</v>
      </c>
      <c r="C189" s="160" t="str">
        <f>IF('360VOLUMES'!Y154=0,"",'360VOLUMES'!Y154)</f>
        <v/>
      </c>
      <c r="D189" s="160" t="str">
        <f>IF('360VOLUMES'!Z154=0,"",'360VOLUMES'!Z154)</f>
        <v/>
      </c>
      <c r="E189" s="160" t="str">
        <f>IF('360VOLUMES'!AA154=0,"",'360VOLUMES'!AA154)</f>
        <v/>
      </c>
      <c r="F189" s="160" t="str">
        <f>IF('360VOLUMES'!AB154=0,"",'360VOLUMES'!AB154)</f>
        <v/>
      </c>
      <c r="G189" s="160" t="str">
        <f>IF('360VOLUMES'!AC154=0,"",'360VOLUMES'!AC154)</f>
        <v/>
      </c>
      <c r="H189" s="160" t="str">
        <f>IF('360VOLUMES'!AD154=0,"",'360VOLUMES'!AD154)</f>
        <v/>
      </c>
      <c r="I189" s="160" t="str">
        <f>IF('360VOLUMES'!AE154=0,"",'360VOLUMES'!AE154)</f>
        <v/>
      </c>
      <c r="J189" s="160" t="str">
        <f>IF('360VOLUMES'!AF154=0,"",'360VOLUMES'!AF154)</f>
        <v/>
      </c>
      <c r="K189" s="160" t="str">
        <f>IF('360VOLUMES'!AG154=0,"",'360VOLUMES'!AG154)</f>
        <v/>
      </c>
      <c r="L189" s="160" t="str">
        <f>IF('360VOLUMES'!AH154=0,"",'360VOLUMES'!AH154)</f>
        <v/>
      </c>
      <c r="M189" s="160"/>
      <c r="N189" s="160"/>
      <c r="O189" s="161">
        <f t="shared" si="5"/>
        <v>0</v>
      </c>
      <c r="P189" s="159">
        <f>'360VOLUMES'!U157*SUM('PRODUCTION LIST VOLUMES'!C189:L189)</f>
        <v>0</v>
      </c>
    </row>
    <row r="190" spans="2:16" ht="23" customHeight="1">
      <c r="B190" s="160">
        <f>'360VOLUMES'!E155</f>
        <v>0</v>
      </c>
      <c r="C190" s="160" t="str">
        <f>IF('360VOLUMES'!Y155=0,"",'360VOLUMES'!Y155)</f>
        <v/>
      </c>
      <c r="D190" s="160" t="str">
        <f>IF('360VOLUMES'!Z155=0,"",'360VOLUMES'!Z155)</f>
        <v/>
      </c>
      <c r="E190" s="160" t="str">
        <f>IF('360VOLUMES'!AA155=0,"",'360VOLUMES'!AA155)</f>
        <v/>
      </c>
      <c r="F190" s="160" t="str">
        <f>IF('360VOLUMES'!AB155=0,"",'360VOLUMES'!AB155)</f>
        <v/>
      </c>
      <c r="G190" s="160" t="str">
        <f>IF('360VOLUMES'!AC155=0,"",'360VOLUMES'!AC155)</f>
        <v/>
      </c>
      <c r="H190" s="160" t="str">
        <f>IF('360VOLUMES'!AD155=0,"",'360VOLUMES'!AD155)</f>
        <v/>
      </c>
      <c r="I190" s="160" t="str">
        <f>IF('360VOLUMES'!AE155=0,"",'360VOLUMES'!AE155)</f>
        <v/>
      </c>
      <c r="J190" s="160" t="str">
        <f>IF('360VOLUMES'!AF155=0,"",'360VOLUMES'!AF155)</f>
        <v/>
      </c>
      <c r="K190" s="160" t="str">
        <f>IF('360VOLUMES'!AG155=0,"",'360VOLUMES'!AG155)</f>
        <v/>
      </c>
      <c r="L190" s="160" t="str">
        <f>IF('360VOLUMES'!AH155=0,"",'360VOLUMES'!AH155)</f>
        <v/>
      </c>
      <c r="M190" s="160"/>
      <c r="N190" s="160"/>
      <c r="O190" s="161">
        <f t="shared" si="5"/>
        <v>0</v>
      </c>
      <c r="P190" s="159">
        <f>'360VOLUMES'!U158*SUM('PRODUCTION LIST VOLUMES'!C190:L190)</f>
        <v>0</v>
      </c>
    </row>
    <row r="191" spans="2:16" ht="23" customHeight="1">
      <c r="B191" s="160">
        <f>'360VOLUMES'!E156</f>
        <v>0</v>
      </c>
      <c r="C191" s="160" t="str">
        <f>IF('360VOLUMES'!Y156=0,"",'360VOLUMES'!Y156)</f>
        <v/>
      </c>
      <c r="D191" s="160" t="str">
        <f>IF('360VOLUMES'!Z156=0,"",'360VOLUMES'!Z156)</f>
        <v/>
      </c>
      <c r="E191" s="160" t="str">
        <f>IF('360VOLUMES'!AA156=0,"",'360VOLUMES'!AA156)</f>
        <v/>
      </c>
      <c r="F191" s="160" t="str">
        <f>IF('360VOLUMES'!AB156=0,"",'360VOLUMES'!AB156)</f>
        <v/>
      </c>
      <c r="G191" s="160" t="str">
        <f>IF('360VOLUMES'!AC156=0,"",'360VOLUMES'!AC156)</f>
        <v/>
      </c>
      <c r="H191" s="160" t="str">
        <f>IF('360VOLUMES'!AD156=0,"",'360VOLUMES'!AD156)</f>
        <v/>
      </c>
      <c r="I191" s="160" t="str">
        <f>IF('360VOLUMES'!AE156=0,"",'360VOLUMES'!AE156)</f>
        <v/>
      </c>
      <c r="J191" s="160" t="str">
        <f>IF('360VOLUMES'!AF156=0,"",'360VOLUMES'!AF156)</f>
        <v/>
      </c>
      <c r="K191" s="160" t="str">
        <f>IF('360VOLUMES'!AG156=0,"",'360VOLUMES'!AG156)</f>
        <v/>
      </c>
      <c r="L191" s="160" t="str">
        <f>IF('360VOLUMES'!AH156=0,"",'360VOLUMES'!AH156)</f>
        <v/>
      </c>
      <c r="M191" s="160"/>
      <c r="N191" s="160"/>
      <c r="O191" s="161">
        <f t="shared" si="5"/>
        <v>0</v>
      </c>
      <c r="P191" s="159">
        <f>'360VOLUMES'!U159*SUM('PRODUCTION LIST VOLUMES'!C191:L191)</f>
        <v>0</v>
      </c>
    </row>
    <row r="192" spans="2:16" ht="23" customHeight="1">
      <c r="B192" s="160">
        <f>'360VOLUMES'!E157</f>
        <v>0</v>
      </c>
      <c r="C192" s="160" t="str">
        <f>IF('360VOLUMES'!Y157=0,"",'360VOLUMES'!Y157)</f>
        <v/>
      </c>
      <c r="D192" s="160" t="str">
        <f>IF('360VOLUMES'!Z157=0,"",'360VOLUMES'!Z157)</f>
        <v/>
      </c>
      <c r="E192" s="160" t="str">
        <f>IF('360VOLUMES'!AA157=0,"",'360VOLUMES'!AA157)</f>
        <v/>
      </c>
      <c r="F192" s="160" t="str">
        <f>IF('360VOLUMES'!AB157=0,"",'360VOLUMES'!AB157)</f>
        <v/>
      </c>
      <c r="G192" s="160" t="str">
        <f>IF('360VOLUMES'!AC157=0,"",'360VOLUMES'!AC157)</f>
        <v/>
      </c>
      <c r="H192" s="160" t="str">
        <f>IF('360VOLUMES'!AD157=0,"",'360VOLUMES'!AD157)</f>
        <v/>
      </c>
      <c r="I192" s="160" t="str">
        <f>IF('360VOLUMES'!AE157=0,"",'360VOLUMES'!AE157)</f>
        <v/>
      </c>
      <c r="J192" s="160" t="str">
        <f>IF('360VOLUMES'!AF157=0,"",'360VOLUMES'!AF157)</f>
        <v/>
      </c>
      <c r="K192" s="160" t="str">
        <f>IF('360VOLUMES'!AG157=0,"",'360VOLUMES'!AG157)</f>
        <v/>
      </c>
      <c r="L192" s="160" t="str">
        <f>IF('360VOLUMES'!AH157=0,"",'360VOLUMES'!AH157)</f>
        <v/>
      </c>
      <c r="M192" s="160"/>
      <c r="N192" s="160"/>
      <c r="O192" s="161">
        <f t="shared" si="5"/>
        <v>0</v>
      </c>
      <c r="P192" s="159">
        <f>'360VOLUMES'!U160*SUM('PRODUCTION LIST VOLUMES'!C192:L192)</f>
        <v>0</v>
      </c>
    </row>
    <row r="193" spans="2:16" ht="23" customHeight="1">
      <c r="B193" s="160">
        <f>'360VOLUMES'!E158</f>
        <v>0</v>
      </c>
      <c r="C193" s="160" t="str">
        <f>IF('360VOLUMES'!Y158=0,"",'360VOLUMES'!Y158)</f>
        <v/>
      </c>
      <c r="D193" s="160" t="str">
        <f>IF('360VOLUMES'!Z158=0,"",'360VOLUMES'!Z158)</f>
        <v/>
      </c>
      <c r="E193" s="160" t="str">
        <f>IF('360VOLUMES'!AA158=0,"",'360VOLUMES'!AA158)</f>
        <v/>
      </c>
      <c r="F193" s="160" t="str">
        <f>IF('360VOLUMES'!AB158=0,"",'360VOLUMES'!AB158)</f>
        <v/>
      </c>
      <c r="G193" s="160" t="str">
        <f>IF('360VOLUMES'!AC158=0,"",'360VOLUMES'!AC158)</f>
        <v/>
      </c>
      <c r="H193" s="160" t="str">
        <f>IF('360VOLUMES'!AD158=0,"",'360VOLUMES'!AD158)</f>
        <v/>
      </c>
      <c r="I193" s="160" t="str">
        <f>IF('360VOLUMES'!AE158=0,"",'360VOLUMES'!AE158)</f>
        <v/>
      </c>
      <c r="J193" s="160" t="str">
        <f>IF('360VOLUMES'!AF158=0,"",'360VOLUMES'!AF158)</f>
        <v/>
      </c>
      <c r="K193" s="160" t="str">
        <f>IF('360VOLUMES'!AG158=0,"",'360VOLUMES'!AG158)</f>
        <v/>
      </c>
      <c r="L193" s="160" t="str">
        <f>IF('360VOLUMES'!AH158=0,"",'360VOLUMES'!AH158)</f>
        <v/>
      </c>
      <c r="M193" s="160"/>
      <c r="N193" s="160"/>
      <c r="O193" s="161">
        <f t="shared" si="5"/>
        <v>0</v>
      </c>
      <c r="P193" s="159">
        <f>'360VOLUMES'!U161*SUM('PRODUCTION LIST VOLUMES'!C193:L193)</f>
        <v>0</v>
      </c>
    </row>
    <row r="194" spans="2:16" ht="23" customHeight="1">
      <c r="B194" s="160">
        <f>'360VOLUMES'!E159</f>
        <v>0</v>
      </c>
      <c r="C194" s="160" t="str">
        <f>IF('360VOLUMES'!Y159=0,"",'360VOLUMES'!Y159)</f>
        <v/>
      </c>
      <c r="D194" s="160" t="str">
        <f>IF('360VOLUMES'!Z159=0,"",'360VOLUMES'!Z159)</f>
        <v/>
      </c>
      <c r="E194" s="160" t="str">
        <f>IF('360VOLUMES'!AA159=0,"",'360VOLUMES'!AA159)</f>
        <v/>
      </c>
      <c r="F194" s="160" t="str">
        <f>IF('360VOLUMES'!AB159=0,"",'360VOLUMES'!AB159)</f>
        <v/>
      </c>
      <c r="G194" s="160" t="str">
        <f>IF('360VOLUMES'!AC159=0,"",'360VOLUMES'!AC159)</f>
        <v/>
      </c>
      <c r="H194" s="160" t="str">
        <f>IF('360VOLUMES'!AD159=0,"",'360VOLUMES'!AD159)</f>
        <v/>
      </c>
      <c r="I194" s="160" t="str">
        <f>IF('360VOLUMES'!AE159=0,"",'360VOLUMES'!AE159)</f>
        <v/>
      </c>
      <c r="J194" s="160" t="str">
        <f>IF('360VOLUMES'!AF159=0,"",'360VOLUMES'!AF159)</f>
        <v/>
      </c>
      <c r="K194" s="160" t="str">
        <f>IF('360VOLUMES'!AG159=0,"",'360VOLUMES'!AG159)</f>
        <v/>
      </c>
      <c r="L194" s="160" t="str">
        <f>IF('360VOLUMES'!AH159=0,"",'360VOLUMES'!AH159)</f>
        <v/>
      </c>
      <c r="M194" s="160"/>
      <c r="N194" s="160"/>
      <c r="O194" s="161">
        <f t="shared" si="5"/>
        <v>0</v>
      </c>
      <c r="P194" s="159">
        <f>'360VOLUMES'!U162*SUM('PRODUCTION LIST VOLUMES'!C194:L194)</f>
        <v>0</v>
      </c>
    </row>
    <row r="195" spans="2:16" ht="23" customHeight="1">
      <c r="B195" s="160">
        <f>'360VOLUMES'!E160</f>
        <v>0</v>
      </c>
      <c r="C195" s="160" t="str">
        <f>IF('360VOLUMES'!Y160=0,"",'360VOLUMES'!Y160)</f>
        <v/>
      </c>
      <c r="D195" s="160" t="str">
        <f>IF('360VOLUMES'!Z160=0,"",'360VOLUMES'!Z160)</f>
        <v/>
      </c>
      <c r="E195" s="160" t="str">
        <f>IF('360VOLUMES'!AA160=0,"",'360VOLUMES'!AA160)</f>
        <v/>
      </c>
      <c r="F195" s="160" t="str">
        <f>IF('360VOLUMES'!AB160=0,"",'360VOLUMES'!AB160)</f>
        <v/>
      </c>
      <c r="G195" s="160" t="str">
        <f>IF('360VOLUMES'!AC160=0,"",'360VOLUMES'!AC160)</f>
        <v/>
      </c>
      <c r="H195" s="160" t="str">
        <f>IF('360VOLUMES'!AD160=0,"",'360VOLUMES'!AD160)</f>
        <v/>
      </c>
      <c r="I195" s="160" t="str">
        <f>IF('360VOLUMES'!AE160=0,"",'360VOLUMES'!AE160)</f>
        <v/>
      </c>
      <c r="J195" s="160" t="str">
        <f>IF('360VOLUMES'!AF160=0,"",'360VOLUMES'!AF160)</f>
        <v/>
      </c>
      <c r="K195" s="160" t="str">
        <f>IF('360VOLUMES'!AG160=0,"",'360VOLUMES'!AG160)</f>
        <v/>
      </c>
      <c r="L195" s="160" t="str">
        <f>IF('360VOLUMES'!AH160=0,"",'360VOLUMES'!AH160)</f>
        <v/>
      </c>
      <c r="M195" s="160"/>
      <c r="N195" s="160"/>
      <c r="O195" s="161">
        <f t="shared" si="5"/>
        <v>0</v>
      </c>
      <c r="P195" s="159">
        <f>'360VOLUMES'!U163*SUM('PRODUCTION LIST VOLUMES'!C195:L195)</f>
        <v>0</v>
      </c>
    </row>
    <row r="196" spans="2:16" ht="23" customHeight="1">
      <c r="B196" s="160">
        <f>'360VOLUMES'!E161</f>
        <v>0</v>
      </c>
      <c r="C196" s="160" t="str">
        <f>IF('360VOLUMES'!Y161=0,"",'360VOLUMES'!Y161)</f>
        <v/>
      </c>
      <c r="D196" s="160" t="str">
        <f>IF('360VOLUMES'!Z161=0,"",'360VOLUMES'!Z161)</f>
        <v/>
      </c>
      <c r="E196" s="160" t="str">
        <f>IF('360VOLUMES'!AA161=0,"",'360VOLUMES'!AA161)</f>
        <v/>
      </c>
      <c r="F196" s="160" t="str">
        <f>IF('360VOLUMES'!AB161=0,"",'360VOLUMES'!AB161)</f>
        <v/>
      </c>
      <c r="G196" s="160" t="str">
        <f>IF('360VOLUMES'!AC161=0,"",'360VOLUMES'!AC161)</f>
        <v/>
      </c>
      <c r="H196" s="160" t="str">
        <f>IF('360VOLUMES'!AD161=0,"",'360VOLUMES'!AD161)</f>
        <v/>
      </c>
      <c r="I196" s="160" t="str">
        <f>IF('360VOLUMES'!AE161=0,"",'360VOLUMES'!AE161)</f>
        <v/>
      </c>
      <c r="J196" s="160" t="str">
        <f>IF('360VOLUMES'!AF161=0,"",'360VOLUMES'!AF161)</f>
        <v/>
      </c>
      <c r="K196" s="160" t="str">
        <f>IF('360VOLUMES'!AG161=0,"",'360VOLUMES'!AG161)</f>
        <v/>
      </c>
      <c r="L196" s="160" t="str">
        <f>IF('360VOLUMES'!AH161=0,"",'360VOLUMES'!AH161)</f>
        <v/>
      </c>
      <c r="M196" s="160"/>
      <c r="N196" s="160"/>
      <c r="O196" s="161">
        <f t="shared" si="5"/>
        <v>0</v>
      </c>
      <c r="P196" s="159">
        <f>'360VOLUMES'!U164*SUM('PRODUCTION LIST VOLUMES'!C196:L196)</f>
        <v>0</v>
      </c>
    </row>
    <row r="197" spans="2:16" ht="23" customHeight="1">
      <c r="B197" s="160">
        <f>'360VOLUMES'!E162</f>
        <v>0</v>
      </c>
      <c r="C197" s="160" t="str">
        <f>IF('360VOLUMES'!Y162=0,"",'360VOLUMES'!Y162)</f>
        <v/>
      </c>
      <c r="D197" s="160" t="str">
        <f>IF('360VOLUMES'!Z162=0,"",'360VOLUMES'!Z162)</f>
        <v/>
      </c>
      <c r="E197" s="160" t="str">
        <f>IF('360VOLUMES'!AA162=0,"",'360VOLUMES'!AA162)</f>
        <v/>
      </c>
      <c r="F197" s="160" t="str">
        <f>IF('360VOLUMES'!AB162=0,"",'360VOLUMES'!AB162)</f>
        <v/>
      </c>
      <c r="G197" s="160" t="str">
        <f>IF('360VOLUMES'!AC162=0,"",'360VOLUMES'!AC162)</f>
        <v/>
      </c>
      <c r="H197" s="160" t="str">
        <f>IF('360VOLUMES'!AD162=0,"",'360VOLUMES'!AD162)</f>
        <v/>
      </c>
      <c r="I197" s="160" t="str">
        <f>IF('360VOLUMES'!AE162=0,"",'360VOLUMES'!AE162)</f>
        <v/>
      </c>
      <c r="J197" s="160" t="str">
        <f>IF('360VOLUMES'!AF162=0,"",'360VOLUMES'!AF162)</f>
        <v/>
      </c>
      <c r="K197" s="160" t="str">
        <f>IF('360VOLUMES'!AG162=0,"",'360VOLUMES'!AG162)</f>
        <v/>
      </c>
      <c r="L197" s="160" t="str">
        <f>IF('360VOLUMES'!AH162=0,"",'360VOLUMES'!AH162)</f>
        <v/>
      </c>
      <c r="M197" s="160"/>
      <c r="N197" s="160"/>
      <c r="O197" s="161">
        <f t="shared" si="5"/>
        <v>0</v>
      </c>
      <c r="P197" s="159">
        <f>'360VOLUMES'!U165*SUM('PRODUCTION LIST VOLUMES'!C197:L197)</f>
        <v>0</v>
      </c>
    </row>
    <row r="198" spans="2:16" ht="23" customHeight="1">
      <c r="B198" s="160">
        <f>'360VOLUMES'!E163</f>
        <v>0</v>
      </c>
      <c r="C198" s="160" t="str">
        <f>IF('360VOLUMES'!Y163=0,"",'360VOLUMES'!Y163)</f>
        <v/>
      </c>
      <c r="D198" s="160" t="str">
        <f>IF('360VOLUMES'!Z163=0,"",'360VOLUMES'!Z163)</f>
        <v/>
      </c>
      <c r="E198" s="160" t="str">
        <f>IF('360VOLUMES'!AA163=0,"",'360VOLUMES'!AA163)</f>
        <v/>
      </c>
      <c r="F198" s="160" t="str">
        <f>IF('360VOLUMES'!AB163=0,"",'360VOLUMES'!AB163)</f>
        <v/>
      </c>
      <c r="G198" s="160" t="str">
        <f>IF('360VOLUMES'!AC163=0,"",'360VOLUMES'!AC163)</f>
        <v/>
      </c>
      <c r="H198" s="160" t="str">
        <f>IF('360VOLUMES'!AD163=0,"",'360VOLUMES'!AD163)</f>
        <v/>
      </c>
      <c r="I198" s="160" t="str">
        <f>IF('360VOLUMES'!AE163=0,"",'360VOLUMES'!AE163)</f>
        <v/>
      </c>
      <c r="J198" s="160" t="str">
        <f>IF('360VOLUMES'!AF163=0,"",'360VOLUMES'!AF163)</f>
        <v/>
      </c>
      <c r="K198" s="160" t="str">
        <f>IF('360VOLUMES'!AG163=0,"",'360VOLUMES'!AG163)</f>
        <v/>
      </c>
      <c r="L198" s="160" t="str">
        <f>IF('360VOLUMES'!AH163=0,"",'360VOLUMES'!AH163)</f>
        <v/>
      </c>
      <c r="M198" s="160"/>
      <c r="N198" s="160"/>
      <c r="O198" s="161">
        <f t="shared" si="5"/>
        <v>0</v>
      </c>
      <c r="P198" s="159">
        <f>'360VOLUMES'!U166*SUM('PRODUCTION LIST VOLUMES'!C198:L198)</f>
        <v>0</v>
      </c>
    </row>
    <row r="199" spans="2:16" ht="23" customHeight="1">
      <c r="B199" s="160">
        <f>'360VOLUMES'!E164</f>
        <v>0</v>
      </c>
      <c r="C199" s="160" t="str">
        <f>IF('360VOLUMES'!Y164=0,"",'360VOLUMES'!Y164)</f>
        <v/>
      </c>
      <c r="D199" s="160" t="str">
        <f>IF('360VOLUMES'!Z164=0,"",'360VOLUMES'!Z164)</f>
        <v/>
      </c>
      <c r="E199" s="160" t="str">
        <f>IF('360VOLUMES'!AA164=0,"",'360VOLUMES'!AA164)</f>
        <v/>
      </c>
      <c r="F199" s="160" t="str">
        <f>IF('360VOLUMES'!AB164=0,"",'360VOLUMES'!AB164)</f>
        <v/>
      </c>
      <c r="G199" s="160" t="str">
        <f>IF('360VOLUMES'!AC164=0,"",'360VOLUMES'!AC164)</f>
        <v/>
      </c>
      <c r="H199" s="160" t="str">
        <f>IF('360VOLUMES'!AD164=0,"",'360VOLUMES'!AD164)</f>
        <v/>
      </c>
      <c r="I199" s="160" t="str">
        <f>IF('360VOLUMES'!AE164=0,"",'360VOLUMES'!AE164)</f>
        <v/>
      </c>
      <c r="J199" s="160" t="str">
        <f>IF('360VOLUMES'!AF164=0,"",'360VOLUMES'!AF164)</f>
        <v/>
      </c>
      <c r="K199" s="160" t="str">
        <f>IF('360VOLUMES'!AG164=0,"",'360VOLUMES'!AG164)</f>
        <v/>
      </c>
      <c r="L199" s="160" t="str">
        <f>IF('360VOLUMES'!AH164=0,"",'360VOLUMES'!AH164)</f>
        <v/>
      </c>
      <c r="M199" s="160"/>
      <c r="N199" s="160"/>
      <c r="O199" s="161">
        <f t="shared" si="5"/>
        <v>0</v>
      </c>
      <c r="P199" s="159">
        <f>'360VOLUMES'!U167*SUM('PRODUCTION LIST VOLUMES'!C199:L199)</f>
        <v>0</v>
      </c>
    </row>
    <row r="200" spans="2:16" ht="23" customHeight="1">
      <c r="B200" s="160">
        <f>'360VOLUMES'!E165</f>
        <v>0</v>
      </c>
      <c r="C200" s="160" t="str">
        <f>IF('360VOLUMES'!Y165=0,"",'360VOLUMES'!Y165)</f>
        <v/>
      </c>
      <c r="D200" s="160" t="str">
        <f>IF('360VOLUMES'!Z165=0,"",'360VOLUMES'!Z165)</f>
        <v/>
      </c>
      <c r="E200" s="160" t="str">
        <f>IF('360VOLUMES'!AA165=0,"",'360VOLUMES'!AA165)</f>
        <v/>
      </c>
      <c r="F200" s="160" t="str">
        <f>IF('360VOLUMES'!AB165=0,"",'360VOLUMES'!AB165)</f>
        <v/>
      </c>
      <c r="G200" s="160" t="str">
        <f>IF('360VOLUMES'!AC165=0,"",'360VOLUMES'!AC165)</f>
        <v/>
      </c>
      <c r="H200" s="160" t="str">
        <f>IF('360VOLUMES'!AD165=0,"",'360VOLUMES'!AD165)</f>
        <v/>
      </c>
      <c r="I200" s="160" t="str">
        <f>IF('360VOLUMES'!AE165=0,"",'360VOLUMES'!AE165)</f>
        <v/>
      </c>
      <c r="J200" s="160" t="str">
        <f>IF('360VOLUMES'!AF165=0,"",'360VOLUMES'!AF165)</f>
        <v/>
      </c>
      <c r="K200" s="160" t="str">
        <f>IF('360VOLUMES'!AG165=0,"",'360VOLUMES'!AG165)</f>
        <v/>
      </c>
      <c r="L200" s="160" t="str">
        <f>IF('360VOLUMES'!AH165=0,"",'360VOLUMES'!AH165)</f>
        <v/>
      </c>
      <c r="M200" s="160"/>
      <c r="N200" s="160"/>
      <c r="O200" s="161">
        <f t="shared" si="5"/>
        <v>0</v>
      </c>
      <c r="P200" s="159">
        <f>'360VOLUMES'!U168*SUM('PRODUCTION LIST VOLUMES'!C200:L200)</f>
        <v>0</v>
      </c>
    </row>
    <row r="201" spans="2:16" ht="23" customHeight="1">
      <c r="B201" s="160">
        <f>'360VOLUMES'!E166</f>
        <v>0</v>
      </c>
      <c r="C201" s="160" t="str">
        <f>IF('360VOLUMES'!Y166=0,"",'360VOLUMES'!Y166)</f>
        <v/>
      </c>
      <c r="D201" s="160" t="str">
        <f>IF('360VOLUMES'!Z166=0,"",'360VOLUMES'!Z166)</f>
        <v/>
      </c>
      <c r="E201" s="160" t="str">
        <f>IF('360VOLUMES'!AA166=0,"",'360VOLUMES'!AA166)</f>
        <v/>
      </c>
      <c r="F201" s="160" t="str">
        <f>IF('360VOLUMES'!AB166=0,"",'360VOLUMES'!AB166)</f>
        <v/>
      </c>
      <c r="G201" s="160" t="str">
        <f>IF('360VOLUMES'!AC166=0,"",'360VOLUMES'!AC166)</f>
        <v/>
      </c>
      <c r="H201" s="160" t="str">
        <f>IF('360VOLUMES'!AD166=0,"",'360VOLUMES'!AD166)</f>
        <v/>
      </c>
      <c r="I201" s="160" t="str">
        <f>IF('360VOLUMES'!AE166=0,"",'360VOLUMES'!AE166)</f>
        <v/>
      </c>
      <c r="J201" s="160" t="str">
        <f>IF('360VOLUMES'!AF166=0,"",'360VOLUMES'!AF166)</f>
        <v/>
      </c>
      <c r="K201" s="160" t="str">
        <f>IF('360VOLUMES'!AG166=0,"",'360VOLUMES'!AG166)</f>
        <v/>
      </c>
      <c r="L201" s="160" t="str">
        <f>IF('360VOLUMES'!AH166=0,"",'360VOLUMES'!AH166)</f>
        <v/>
      </c>
      <c r="M201" s="160"/>
      <c r="N201" s="160"/>
      <c r="O201" s="161">
        <f t="shared" si="5"/>
        <v>0</v>
      </c>
      <c r="P201" s="159">
        <f>'360VOLUMES'!U169*SUM('PRODUCTION LIST VOLUMES'!C201:L201)</f>
        <v>0</v>
      </c>
    </row>
    <row r="202" spans="2:16" ht="23" customHeight="1">
      <c r="B202" s="160">
        <f>'360VOLUMES'!E167</f>
        <v>0</v>
      </c>
      <c r="C202" s="160" t="str">
        <f>IF('360VOLUMES'!Y167=0,"",'360VOLUMES'!Y167)</f>
        <v/>
      </c>
      <c r="D202" s="160" t="str">
        <f>IF('360VOLUMES'!Z167=0,"",'360VOLUMES'!Z167)</f>
        <v/>
      </c>
      <c r="E202" s="160" t="str">
        <f>IF('360VOLUMES'!AA167=0,"",'360VOLUMES'!AA167)</f>
        <v/>
      </c>
      <c r="F202" s="160" t="str">
        <f>IF('360VOLUMES'!AB167=0,"",'360VOLUMES'!AB167)</f>
        <v/>
      </c>
      <c r="G202" s="160" t="str">
        <f>IF('360VOLUMES'!AC167=0,"",'360VOLUMES'!AC167)</f>
        <v/>
      </c>
      <c r="H202" s="160" t="str">
        <f>IF('360VOLUMES'!AD167=0,"",'360VOLUMES'!AD167)</f>
        <v/>
      </c>
      <c r="I202" s="160" t="str">
        <f>IF('360VOLUMES'!AE167=0,"",'360VOLUMES'!AE167)</f>
        <v/>
      </c>
      <c r="J202" s="160" t="str">
        <f>IF('360VOLUMES'!AF167=0,"",'360VOLUMES'!AF167)</f>
        <v/>
      </c>
      <c r="K202" s="160" t="str">
        <f>IF('360VOLUMES'!AG167=0,"",'360VOLUMES'!AG167)</f>
        <v/>
      </c>
      <c r="L202" s="160" t="str">
        <f>IF('360VOLUMES'!AH167=0,"",'360VOLUMES'!AH167)</f>
        <v/>
      </c>
      <c r="M202" s="160"/>
      <c r="N202" s="160"/>
      <c r="O202" s="161">
        <f t="shared" si="5"/>
        <v>0</v>
      </c>
      <c r="P202" s="159">
        <f>'360VOLUMES'!U170*SUM('PRODUCTION LIST VOLUMES'!C202:L202)</f>
        <v>0</v>
      </c>
    </row>
    <row r="203" spans="2:16" ht="23" customHeight="1">
      <c r="B203" s="160">
        <f>'360VOLUMES'!E168</f>
        <v>0</v>
      </c>
      <c r="C203" s="160" t="str">
        <f>IF('360VOLUMES'!Y168=0,"",'360VOLUMES'!Y168)</f>
        <v/>
      </c>
      <c r="D203" s="160" t="str">
        <f>IF('360VOLUMES'!Z168=0,"",'360VOLUMES'!Z168)</f>
        <v/>
      </c>
      <c r="E203" s="160" t="str">
        <f>IF('360VOLUMES'!AA168=0,"",'360VOLUMES'!AA168)</f>
        <v/>
      </c>
      <c r="F203" s="160" t="str">
        <f>IF('360VOLUMES'!AB168=0,"",'360VOLUMES'!AB168)</f>
        <v/>
      </c>
      <c r="G203" s="160" t="str">
        <f>IF('360VOLUMES'!AC168=0,"",'360VOLUMES'!AC168)</f>
        <v/>
      </c>
      <c r="H203" s="160" t="str">
        <f>IF('360VOLUMES'!AD168=0,"",'360VOLUMES'!AD168)</f>
        <v/>
      </c>
      <c r="I203" s="160" t="str">
        <f>IF('360VOLUMES'!AE168=0,"",'360VOLUMES'!AE168)</f>
        <v/>
      </c>
      <c r="J203" s="160" t="str">
        <f>IF('360VOLUMES'!AF168=0,"",'360VOLUMES'!AF168)</f>
        <v/>
      </c>
      <c r="K203" s="160" t="str">
        <f>IF('360VOLUMES'!AG168=0,"",'360VOLUMES'!AG168)</f>
        <v/>
      </c>
      <c r="L203" s="160" t="str">
        <f>IF('360VOLUMES'!AH168=0,"",'360VOLUMES'!AH168)</f>
        <v/>
      </c>
      <c r="M203" s="160"/>
      <c r="N203" s="160"/>
      <c r="O203" s="161">
        <f t="shared" si="5"/>
        <v>0</v>
      </c>
      <c r="P203" s="159">
        <f>'360VOLUMES'!U171*SUM('PRODUCTION LIST VOLUMES'!C203:L203)</f>
        <v>0</v>
      </c>
    </row>
    <row r="204" spans="2:16" ht="23" customHeight="1">
      <c r="B204" s="160">
        <f>'360VOLUMES'!E169</f>
        <v>0</v>
      </c>
      <c r="C204" s="160" t="str">
        <f>IF('360VOLUMES'!Y169=0,"",'360VOLUMES'!Y169)</f>
        <v/>
      </c>
      <c r="D204" s="160" t="str">
        <f>IF('360VOLUMES'!Z169=0,"",'360VOLUMES'!Z169)</f>
        <v/>
      </c>
      <c r="E204" s="160" t="str">
        <f>IF('360VOLUMES'!AA169=0,"",'360VOLUMES'!AA169)</f>
        <v/>
      </c>
      <c r="F204" s="160" t="str">
        <f>IF('360VOLUMES'!AB169=0,"",'360VOLUMES'!AB169)</f>
        <v/>
      </c>
      <c r="G204" s="160" t="str">
        <f>IF('360VOLUMES'!AC169=0,"",'360VOLUMES'!AC169)</f>
        <v/>
      </c>
      <c r="H204" s="160" t="str">
        <f>IF('360VOLUMES'!AD169=0,"",'360VOLUMES'!AD169)</f>
        <v/>
      </c>
      <c r="I204" s="160" t="str">
        <f>IF('360VOLUMES'!AE169=0,"",'360VOLUMES'!AE169)</f>
        <v/>
      </c>
      <c r="J204" s="160" t="str">
        <f>IF('360VOLUMES'!AF169=0,"",'360VOLUMES'!AF169)</f>
        <v/>
      </c>
      <c r="K204" s="160" t="str">
        <f>IF('360VOLUMES'!AG169=0,"",'360VOLUMES'!AG169)</f>
        <v/>
      </c>
      <c r="L204" s="160" t="str">
        <f>IF('360VOLUMES'!AH169=0,"",'360VOLUMES'!AH169)</f>
        <v/>
      </c>
      <c r="M204" s="160"/>
      <c r="N204" s="160"/>
      <c r="O204" s="161">
        <f t="shared" si="5"/>
        <v>0</v>
      </c>
      <c r="P204" s="159">
        <f>'360VOLUMES'!U172*SUM('PRODUCTION LIST VOLUMES'!C204:L204)</f>
        <v>0</v>
      </c>
    </row>
    <row r="205" spans="2:16" ht="23" customHeight="1">
      <c r="B205" s="160">
        <f>'360VOLUMES'!E170</f>
        <v>0</v>
      </c>
      <c r="C205" s="160" t="str">
        <f>IF('360VOLUMES'!Y170=0,"",'360VOLUMES'!Y170)</f>
        <v/>
      </c>
      <c r="D205" s="160" t="str">
        <f>IF('360VOLUMES'!Z170=0,"",'360VOLUMES'!Z170)</f>
        <v/>
      </c>
      <c r="E205" s="160" t="str">
        <f>IF('360VOLUMES'!AA170=0,"",'360VOLUMES'!AA170)</f>
        <v/>
      </c>
      <c r="F205" s="160" t="str">
        <f>IF('360VOLUMES'!AB170=0,"",'360VOLUMES'!AB170)</f>
        <v/>
      </c>
      <c r="G205" s="160" t="str">
        <f>IF('360VOLUMES'!AC170=0,"",'360VOLUMES'!AC170)</f>
        <v/>
      </c>
      <c r="H205" s="160" t="str">
        <f>IF('360VOLUMES'!AD170=0,"",'360VOLUMES'!AD170)</f>
        <v/>
      </c>
      <c r="I205" s="160" t="str">
        <f>IF('360VOLUMES'!AE170=0,"",'360VOLUMES'!AE170)</f>
        <v/>
      </c>
      <c r="J205" s="160" t="str">
        <f>IF('360VOLUMES'!AF170=0,"",'360VOLUMES'!AF170)</f>
        <v/>
      </c>
      <c r="K205" s="160" t="str">
        <f>IF('360VOLUMES'!AG170=0,"",'360VOLUMES'!AG170)</f>
        <v/>
      </c>
      <c r="L205" s="160" t="str">
        <f>IF('360VOLUMES'!AH170=0,"",'360VOLUMES'!AH170)</f>
        <v/>
      </c>
      <c r="M205" s="160"/>
      <c r="N205" s="160"/>
      <c r="O205" s="161">
        <f t="shared" si="5"/>
        <v>0</v>
      </c>
      <c r="P205" s="159">
        <f>'360VOLUMES'!U173*SUM('PRODUCTION LIST VOLUMES'!C205:L205)</f>
        <v>0</v>
      </c>
    </row>
    <row r="206" spans="2:16" ht="23" customHeight="1">
      <c r="B206" s="160">
        <f>'360VOLUMES'!E171</f>
        <v>0</v>
      </c>
      <c r="C206" s="160" t="str">
        <f>IF('360VOLUMES'!Y171=0,"",'360VOLUMES'!Y171)</f>
        <v/>
      </c>
      <c r="D206" s="160" t="str">
        <f>IF('360VOLUMES'!Z171=0,"",'360VOLUMES'!Z171)</f>
        <v/>
      </c>
      <c r="E206" s="160" t="str">
        <f>IF('360VOLUMES'!AA171=0,"",'360VOLUMES'!AA171)</f>
        <v/>
      </c>
      <c r="F206" s="160" t="str">
        <f>IF('360VOLUMES'!AB171=0,"",'360VOLUMES'!AB171)</f>
        <v/>
      </c>
      <c r="G206" s="160" t="str">
        <f>IF('360VOLUMES'!AC171=0,"",'360VOLUMES'!AC171)</f>
        <v/>
      </c>
      <c r="H206" s="160" t="str">
        <f>IF('360VOLUMES'!AD171=0,"",'360VOLUMES'!AD171)</f>
        <v/>
      </c>
      <c r="I206" s="160" t="str">
        <f>IF('360VOLUMES'!AE171=0,"",'360VOLUMES'!AE171)</f>
        <v/>
      </c>
      <c r="J206" s="160" t="str">
        <f>IF('360VOLUMES'!AF171=0,"",'360VOLUMES'!AF171)</f>
        <v/>
      </c>
      <c r="K206" s="160" t="str">
        <f>IF('360VOLUMES'!AG171=0,"",'360VOLUMES'!AG171)</f>
        <v/>
      </c>
      <c r="L206" s="160" t="str">
        <f>IF('360VOLUMES'!AH171=0,"",'360VOLUMES'!AH171)</f>
        <v/>
      </c>
      <c r="M206" s="160"/>
      <c r="N206" s="160"/>
      <c r="O206" s="161">
        <f t="shared" si="5"/>
        <v>0</v>
      </c>
      <c r="P206" s="159">
        <f>'360VOLUMES'!U174*SUM('PRODUCTION LIST VOLUMES'!C206:L206)</f>
        <v>0</v>
      </c>
    </row>
    <row r="207" spans="2:16" ht="23" customHeight="1">
      <c r="B207" s="160">
        <f>'360VOLUMES'!E172</f>
        <v>0</v>
      </c>
      <c r="C207" s="160" t="str">
        <f>IF('360VOLUMES'!Y172=0,"",'360VOLUMES'!Y172)</f>
        <v/>
      </c>
      <c r="D207" s="160" t="str">
        <f>IF('360VOLUMES'!Z172=0,"",'360VOLUMES'!Z172)</f>
        <v/>
      </c>
      <c r="E207" s="160" t="str">
        <f>IF('360VOLUMES'!AA172=0,"",'360VOLUMES'!AA172)</f>
        <v/>
      </c>
      <c r="F207" s="160" t="str">
        <f>IF('360VOLUMES'!AB172=0,"",'360VOLUMES'!AB172)</f>
        <v/>
      </c>
      <c r="G207" s="160" t="str">
        <f>IF('360VOLUMES'!AC172=0,"",'360VOLUMES'!AC172)</f>
        <v/>
      </c>
      <c r="H207" s="160" t="str">
        <f>IF('360VOLUMES'!AD172=0,"",'360VOLUMES'!AD172)</f>
        <v/>
      </c>
      <c r="I207" s="160" t="str">
        <f>IF('360VOLUMES'!AE172=0,"",'360VOLUMES'!AE172)</f>
        <v/>
      </c>
      <c r="J207" s="160" t="str">
        <f>IF('360VOLUMES'!AF172=0,"",'360VOLUMES'!AF172)</f>
        <v/>
      </c>
      <c r="K207" s="160" t="str">
        <f>IF('360VOLUMES'!AG172=0,"",'360VOLUMES'!AG172)</f>
        <v/>
      </c>
      <c r="L207" s="160" t="str">
        <f>IF('360VOLUMES'!AH172=0,"",'360VOLUMES'!AH172)</f>
        <v/>
      </c>
      <c r="M207" s="160"/>
      <c r="N207" s="160"/>
      <c r="O207" s="161">
        <f t="shared" si="5"/>
        <v>0</v>
      </c>
      <c r="P207" s="159">
        <f>'360VOLUMES'!U175*SUM('PRODUCTION LIST VOLUMES'!C207:L207)</f>
        <v>0</v>
      </c>
    </row>
    <row r="208" spans="2:16" ht="23" customHeight="1">
      <c r="B208" s="160">
        <f>'360VOLUMES'!E173</f>
        <v>0</v>
      </c>
      <c r="C208" s="160" t="str">
        <f>IF('360VOLUMES'!Y173=0,"",'360VOLUMES'!Y173)</f>
        <v/>
      </c>
      <c r="D208" s="160" t="str">
        <f>IF('360VOLUMES'!Z173=0,"",'360VOLUMES'!Z173)</f>
        <v/>
      </c>
      <c r="E208" s="160" t="str">
        <f>IF('360VOLUMES'!AA173=0,"",'360VOLUMES'!AA173)</f>
        <v/>
      </c>
      <c r="F208" s="160" t="str">
        <f>IF('360VOLUMES'!AB173=0,"",'360VOLUMES'!AB173)</f>
        <v/>
      </c>
      <c r="G208" s="160" t="str">
        <f>IF('360VOLUMES'!AC173=0,"",'360VOLUMES'!AC173)</f>
        <v/>
      </c>
      <c r="H208" s="160" t="str">
        <f>IF('360VOLUMES'!AD173=0,"",'360VOLUMES'!AD173)</f>
        <v/>
      </c>
      <c r="I208" s="160" t="str">
        <f>IF('360VOLUMES'!AE173=0,"",'360VOLUMES'!AE173)</f>
        <v/>
      </c>
      <c r="J208" s="160" t="str">
        <f>IF('360VOLUMES'!AF173=0,"",'360VOLUMES'!AF173)</f>
        <v/>
      </c>
      <c r="K208" s="160" t="str">
        <f>IF('360VOLUMES'!AG173=0,"",'360VOLUMES'!AG173)</f>
        <v/>
      </c>
      <c r="L208" s="160" t="str">
        <f>IF('360VOLUMES'!AH173=0,"",'360VOLUMES'!AH173)</f>
        <v/>
      </c>
      <c r="M208" s="160"/>
      <c r="N208" s="160"/>
      <c r="O208" s="161">
        <f t="shared" si="5"/>
        <v>0</v>
      </c>
      <c r="P208" s="159">
        <f>'360VOLUMES'!U176*SUM('PRODUCTION LIST VOLUMES'!C208:L208)</f>
        <v>0</v>
      </c>
    </row>
    <row r="209" spans="2:16" ht="23" customHeight="1">
      <c r="B209" s="160">
        <f>'360VOLUMES'!E174</f>
        <v>0</v>
      </c>
      <c r="C209" s="160" t="str">
        <f>IF('360VOLUMES'!Y174=0,"",'360VOLUMES'!Y174)</f>
        <v/>
      </c>
      <c r="D209" s="160" t="str">
        <f>IF('360VOLUMES'!Z174=0,"",'360VOLUMES'!Z174)</f>
        <v/>
      </c>
      <c r="E209" s="160" t="str">
        <f>IF('360VOLUMES'!AA174=0,"",'360VOLUMES'!AA174)</f>
        <v/>
      </c>
      <c r="F209" s="160" t="str">
        <f>IF('360VOLUMES'!AB174=0,"",'360VOLUMES'!AB174)</f>
        <v/>
      </c>
      <c r="G209" s="160" t="str">
        <f>IF('360VOLUMES'!AC174=0,"",'360VOLUMES'!AC174)</f>
        <v/>
      </c>
      <c r="H209" s="160" t="str">
        <f>IF('360VOLUMES'!AD174=0,"",'360VOLUMES'!AD174)</f>
        <v/>
      </c>
      <c r="I209" s="160" t="str">
        <f>IF('360VOLUMES'!AE174=0,"",'360VOLUMES'!AE174)</f>
        <v/>
      </c>
      <c r="J209" s="160" t="str">
        <f>IF('360VOLUMES'!AF174=0,"",'360VOLUMES'!AF174)</f>
        <v/>
      </c>
      <c r="K209" s="160" t="str">
        <f>IF('360VOLUMES'!AG174=0,"",'360VOLUMES'!AG174)</f>
        <v/>
      </c>
      <c r="L209" s="160" t="str">
        <f>IF('360VOLUMES'!AH174=0,"",'360VOLUMES'!AH174)</f>
        <v/>
      </c>
      <c r="M209" s="160"/>
      <c r="N209" s="160"/>
      <c r="O209" s="161">
        <f t="shared" si="5"/>
        <v>0</v>
      </c>
      <c r="P209" s="159">
        <f>'360VOLUMES'!U177*SUM('PRODUCTION LIST VOLUMES'!C209:L209)</f>
        <v>0</v>
      </c>
    </row>
    <row r="210" spans="2:16" ht="23" customHeight="1">
      <c r="B210" s="160">
        <f>'360VOLUMES'!E175</f>
        <v>0</v>
      </c>
      <c r="C210" s="160" t="str">
        <f>IF('360VOLUMES'!Y175=0,"",'360VOLUMES'!Y175)</f>
        <v/>
      </c>
      <c r="D210" s="160" t="str">
        <f>IF('360VOLUMES'!Z175=0,"",'360VOLUMES'!Z175)</f>
        <v/>
      </c>
      <c r="E210" s="160" t="str">
        <f>IF('360VOLUMES'!AA175=0,"",'360VOLUMES'!AA175)</f>
        <v/>
      </c>
      <c r="F210" s="160" t="str">
        <f>IF('360VOLUMES'!AB175=0,"",'360VOLUMES'!AB175)</f>
        <v/>
      </c>
      <c r="G210" s="160" t="str">
        <f>IF('360VOLUMES'!AC175=0,"",'360VOLUMES'!AC175)</f>
        <v/>
      </c>
      <c r="H210" s="160" t="str">
        <f>IF('360VOLUMES'!AD175=0,"",'360VOLUMES'!AD175)</f>
        <v/>
      </c>
      <c r="I210" s="160" t="str">
        <f>IF('360VOLUMES'!AE175=0,"",'360VOLUMES'!AE175)</f>
        <v/>
      </c>
      <c r="J210" s="160" t="str">
        <f>IF('360VOLUMES'!AF175=0,"",'360VOLUMES'!AF175)</f>
        <v/>
      </c>
      <c r="K210" s="160" t="str">
        <f>IF('360VOLUMES'!AG175=0,"",'360VOLUMES'!AG175)</f>
        <v/>
      </c>
      <c r="L210" s="160" t="str">
        <f>IF('360VOLUMES'!AH175=0,"",'360VOLUMES'!AH175)</f>
        <v/>
      </c>
      <c r="M210" s="160"/>
      <c r="N210" s="160"/>
      <c r="O210" s="161">
        <f t="shared" si="5"/>
        <v>0</v>
      </c>
      <c r="P210" s="159">
        <f>'360VOLUMES'!U178*SUM('PRODUCTION LIST VOLUMES'!C210:L210)</f>
        <v>0</v>
      </c>
    </row>
    <row r="211" spans="2:16" ht="23" customHeight="1">
      <c r="B211" s="160">
        <f>'360VOLUMES'!E176</f>
        <v>0</v>
      </c>
      <c r="C211" s="160" t="str">
        <f>IF('360VOLUMES'!Y176=0,"",'360VOLUMES'!Y176)</f>
        <v/>
      </c>
      <c r="D211" s="160" t="str">
        <f>IF('360VOLUMES'!Z176=0,"",'360VOLUMES'!Z176)</f>
        <v/>
      </c>
      <c r="E211" s="160" t="str">
        <f>IF('360VOLUMES'!AA176=0,"",'360VOLUMES'!AA176)</f>
        <v/>
      </c>
      <c r="F211" s="160" t="str">
        <f>IF('360VOLUMES'!AB176=0,"",'360VOLUMES'!AB176)</f>
        <v/>
      </c>
      <c r="G211" s="160" t="str">
        <f>IF('360VOLUMES'!AC176=0,"",'360VOLUMES'!AC176)</f>
        <v/>
      </c>
      <c r="H211" s="160" t="str">
        <f>IF('360VOLUMES'!AD176=0,"",'360VOLUMES'!AD176)</f>
        <v/>
      </c>
      <c r="I211" s="160" t="str">
        <f>IF('360VOLUMES'!AE176=0,"",'360VOLUMES'!AE176)</f>
        <v/>
      </c>
      <c r="J211" s="160" t="str">
        <f>IF('360VOLUMES'!AF176=0,"",'360VOLUMES'!AF176)</f>
        <v/>
      </c>
      <c r="K211" s="160" t="str">
        <f>IF('360VOLUMES'!AG176=0,"",'360VOLUMES'!AG176)</f>
        <v/>
      </c>
      <c r="L211" s="160" t="str">
        <f>IF('360VOLUMES'!AH176=0,"",'360VOLUMES'!AH176)</f>
        <v/>
      </c>
      <c r="M211" s="160"/>
      <c r="N211" s="160"/>
      <c r="O211" s="161">
        <f t="shared" si="5"/>
        <v>0</v>
      </c>
      <c r="P211" s="159">
        <f>'360VOLUMES'!U179*SUM('PRODUCTION LIST VOLUMES'!C211:L211)</f>
        <v>0</v>
      </c>
    </row>
    <row r="212" spans="2:16" ht="23" customHeight="1">
      <c r="B212" s="160">
        <f>'360VOLUMES'!E177</f>
        <v>0</v>
      </c>
      <c r="C212" s="160" t="str">
        <f>IF('360VOLUMES'!Y177=0,"",'360VOLUMES'!Y177)</f>
        <v/>
      </c>
      <c r="D212" s="160" t="str">
        <f>IF('360VOLUMES'!Z177=0,"",'360VOLUMES'!Z177)</f>
        <v/>
      </c>
      <c r="E212" s="160" t="str">
        <f>IF('360VOLUMES'!AA177=0,"",'360VOLUMES'!AA177)</f>
        <v/>
      </c>
      <c r="F212" s="160" t="str">
        <f>IF('360VOLUMES'!AB177=0,"",'360VOLUMES'!AB177)</f>
        <v/>
      </c>
      <c r="G212" s="160" t="str">
        <f>IF('360VOLUMES'!AC177=0,"",'360VOLUMES'!AC177)</f>
        <v/>
      </c>
      <c r="H212" s="160" t="str">
        <f>IF('360VOLUMES'!AD177=0,"",'360VOLUMES'!AD177)</f>
        <v/>
      </c>
      <c r="I212" s="160" t="str">
        <f>IF('360VOLUMES'!AE177=0,"",'360VOLUMES'!AE177)</f>
        <v/>
      </c>
      <c r="J212" s="160" t="str">
        <f>IF('360VOLUMES'!AF177=0,"",'360VOLUMES'!AF177)</f>
        <v/>
      </c>
      <c r="K212" s="160" t="str">
        <f>IF('360VOLUMES'!AG177=0,"",'360VOLUMES'!AG177)</f>
        <v/>
      </c>
      <c r="L212" s="160" t="str">
        <f>IF('360VOLUMES'!AH177=0,"",'360VOLUMES'!AH177)</f>
        <v/>
      </c>
      <c r="M212" s="160"/>
      <c r="N212" s="160"/>
      <c r="O212" s="161">
        <f t="shared" si="5"/>
        <v>0</v>
      </c>
      <c r="P212" s="159">
        <f>'360VOLUMES'!U180*SUM('PRODUCTION LIST VOLUMES'!C212:L212)</f>
        <v>0</v>
      </c>
    </row>
    <row r="213" spans="2:16" ht="23" customHeight="1">
      <c r="B213" s="160">
        <f>'360VOLUMES'!E178</f>
        <v>0</v>
      </c>
      <c r="C213" s="160" t="str">
        <f>IF('360VOLUMES'!Y178=0,"",'360VOLUMES'!Y178)</f>
        <v/>
      </c>
      <c r="D213" s="160" t="str">
        <f>IF('360VOLUMES'!Z178=0,"",'360VOLUMES'!Z178)</f>
        <v/>
      </c>
      <c r="E213" s="160" t="str">
        <f>IF('360VOLUMES'!AA178=0,"",'360VOLUMES'!AA178)</f>
        <v/>
      </c>
      <c r="F213" s="160" t="str">
        <f>IF('360VOLUMES'!AB178=0,"",'360VOLUMES'!AB178)</f>
        <v/>
      </c>
      <c r="G213" s="160" t="str">
        <f>IF('360VOLUMES'!AC178=0,"",'360VOLUMES'!AC178)</f>
        <v/>
      </c>
      <c r="H213" s="160" t="str">
        <f>IF('360VOLUMES'!AD178=0,"",'360VOLUMES'!AD178)</f>
        <v/>
      </c>
      <c r="I213" s="160" t="str">
        <f>IF('360VOLUMES'!AE178=0,"",'360VOLUMES'!AE178)</f>
        <v/>
      </c>
      <c r="J213" s="160" t="str">
        <f>IF('360VOLUMES'!AF178=0,"",'360VOLUMES'!AF178)</f>
        <v/>
      </c>
      <c r="K213" s="160" t="str">
        <f>IF('360VOLUMES'!AG178=0,"",'360VOLUMES'!AG178)</f>
        <v/>
      </c>
      <c r="L213" s="160" t="str">
        <f>IF('360VOLUMES'!AH178=0,"",'360VOLUMES'!AH178)</f>
        <v/>
      </c>
      <c r="M213" s="160"/>
      <c r="N213" s="160"/>
      <c r="O213" s="161">
        <f t="shared" si="5"/>
        <v>0</v>
      </c>
      <c r="P213" s="159">
        <f>'360VOLUMES'!U181*SUM('PRODUCTION LIST VOLUMES'!C213:L213)</f>
        <v>0</v>
      </c>
    </row>
    <row r="214" spans="2:16" ht="23" customHeight="1">
      <c r="B214" s="160">
        <f>'360VOLUMES'!E179</f>
        <v>0</v>
      </c>
      <c r="C214" s="160" t="str">
        <f>IF('360VOLUMES'!Y179=0,"",'360VOLUMES'!Y179)</f>
        <v/>
      </c>
      <c r="D214" s="160" t="str">
        <f>IF('360VOLUMES'!Z179=0,"",'360VOLUMES'!Z179)</f>
        <v/>
      </c>
      <c r="E214" s="160" t="str">
        <f>IF('360VOLUMES'!AA179=0,"",'360VOLUMES'!AA179)</f>
        <v/>
      </c>
      <c r="F214" s="160" t="str">
        <f>IF('360VOLUMES'!AB179=0,"",'360VOLUMES'!AB179)</f>
        <v/>
      </c>
      <c r="G214" s="160" t="str">
        <f>IF('360VOLUMES'!AC179=0,"",'360VOLUMES'!AC179)</f>
        <v/>
      </c>
      <c r="H214" s="160" t="str">
        <f>IF('360VOLUMES'!AD179=0,"",'360VOLUMES'!AD179)</f>
        <v/>
      </c>
      <c r="I214" s="160" t="str">
        <f>IF('360VOLUMES'!AE179=0,"",'360VOLUMES'!AE179)</f>
        <v/>
      </c>
      <c r="J214" s="160" t="str">
        <f>IF('360VOLUMES'!AF179=0,"",'360VOLUMES'!AF179)</f>
        <v/>
      </c>
      <c r="K214" s="160" t="str">
        <f>IF('360VOLUMES'!AG179=0,"",'360VOLUMES'!AG179)</f>
        <v/>
      </c>
      <c r="L214" s="160" t="str">
        <f>IF('360VOLUMES'!AH179=0,"",'360VOLUMES'!AH179)</f>
        <v/>
      </c>
      <c r="M214" s="160"/>
      <c r="N214" s="160"/>
      <c r="O214" s="161">
        <f t="shared" si="5"/>
        <v>0</v>
      </c>
      <c r="P214" s="159">
        <f>'360VOLUMES'!U182*SUM('PRODUCTION LIST VOLUMES'!C214:L214)</f>
        <v>0</v>
      </c>
    </row>
    <row r="215" spans="2:16" ht="23" customHeight="1">
      <c r="B215" s="160">
        <f>'360VOLUMES'!E180</f>
        <v>0</v>
      </c>
      <c r="C215" s="160" t="str">
        <f>IF('360VOLUMES'!Y180=0,"",'360VOLUMES'!Y180)</f>
        <v/>
      </c>
      <c r="D215" s="160" t="str">
        <f>IF('360VOLUMES'!Z180=0,"",'360VOLUMES'!Z180)</f>
        <v/>
      </c>
      <c r="E215" s="160" t="str">
        <f>IF('360VOLUMES'!AA180=0,"",'360VOLUMES'!AA180)</f>
        <v/>
      </c>
      <c r="F215" s="160" t="str">
        <f>IF('360VOLUMES'!AB180=0,"",'360VOLUMES'!AB180)</f>
        <v/>
      </c>
      <c r="G215" s="160" t="str">
        <f>IF('360VOLUMES'!AC180=0,"",'360VOLUMES'!AC180)</f>
        <v/>
      </c>
      <c r="H215" s="160" t="str">
        <f>IF('360VOLUMES'!AD180=0,"",'360VOLUMES'!AD180)</f>
        <v/>
      </c>
      <c r="I215" s="160" t="str">
        <f>IF('360VOLUMES'!AE180=0,"",'360VOLUMES'!AE180)</f>
        <v/>
      </c>
      <c r="J215" s="160" t="str">
        <f>IF('360VOLUMES'!AF180=0,"",'360VOLUMES'!AF180)</f>
        <v/>
      </c>
      <c r="K215" s="160" t="str">
        <f>IF('360VOLUMES'!AG180=0,"",'360VOLUMES'!AG180)</f>
        <v/>
      </c>
      <c r="L215" s="160" t="str">
        <f>IF('360VOLUMES'!AH180=0,"",'360VOLUMES'!AH180)</f>
        <v/>
      </c>
      <c r="M215" s="160"/>
      <c r="N215" s="160"/>
      <c r="O215" s="161">
        <f t="shared" si="5"/>
        <v>0</v>
      </c>
      <c r="P215" s="159">
        <f>'360VOLUMES'!U183*SUM('PRODUCTION LIST VOLUMES'!C215:L215)</f>
        <v>0</v>
      </c>
    </row>
    <row r="216" spans="2:16" ht="23" customHeight="1">
      <c r="B216" s="160">
        <f>'360VOLUMES'!E181</f>
        <v>0</v>
      </c>
      <c r="C216" s="160" t="str">
        <f>IF('360VOLUMES'!Y181=0,"",'360VOLUMES'!Y181)</f>
        <v/>
      </c>
      <c r="D216" s="160" t="str">
        <f>IF('360VOLUMES'!Z181=0,"",'360VOLUMES'!Z181)</f>
        <v/>
      </c>
      <c r="E216" s="160" t="str">
        <f>IF('360VOLUMES'!AA181=0,"",'360VOLUMES'!AA181)</f>
        <v/>
      </c>
      <c r="F216" s="160" t="str">
        <f>IF('360VOLUMES'!AB181=0,"",'360VOLUMES'!AB181)</f>
        <v/>
      </c>
      <c r="G216" s="160" t="str">
        <f>IF('360VOLUMES'!AC181=0,"",'360VOLUMES'!AC181)</f>
        <v/>
      </c>
      <c r="H216" s="160" t="str">
        <f>IF('360VOLUMES'!AD181=0,"",'360VOLUMES'!AD181)</f>
        <v/>
      </c>
      <c r="I216" s="160" t="str">
        <f>IF('360VOLUMES'!AE181=0,"",'360VOLUMES'!AE181)</f>
        <v/>
      </c>
      <c r="J216" s="160" t="str">
        <f>IF('360VOLUMES'!AF181=0,"",'360VOLUMES'!AF181)</f>
        <v/>
      </c>
      <c r="K216" s="160" t="str">
        <f>IF('360VOLUMES'!AG181=0,"",'360VOLUMES'!AG181)</f>
        <v/>
      </c>
      <c r="L216" s="160" t="str">
        <f>IF('360VOLUMES'!AH181=0,"",'360VOLUMES'!AH181)</f>
        <v/>
      </c>
      <c r="M216" s="160"/>
      <c r="N216" s="160"/>
      <c r="O216" s="161">
        <f t="shared" si="5"/>
        <v>0</v>
      </c>
      <c r="P216" s="159">
        <f>'360VOLUMES'!U184*SUM('PRODUCTION LIST VOLUMES'!C216:L216)</f>
        <v>0</v>
      </c>
    </row>
    <row r="217" spans="2:16" ht="23" customHeight="1">
      <c r="B217" s="160">
        <f>'360VOLUMES'!E182</f>
        <v>0</v>
      </c>
      <c r="C217" s="160" t="str">
        <f>IF('360VOLUMES'!Y182=0,"",'360VOLUMES'!Y182)</f>
        <v/>
      </c>
      <c r="D217" s="160" t="str">
        <f>IF('360VOLUMES'!Z182=0,"",'360VOLUMES'!Z182)</f>
        <v/>
      </c>
      <c r="E217" s="160" t="str">
        <f>IF('360VOLUMES'!AA182=0,"",'360VOLUMES'!AA182)</f>
        <v/>
      </c>
      <c r="F217" s="160" t="str">
        <f>IF('360VOLUMES'!AB182=0,"",'360VOLUMES'!AB182)</f>
        <v/>
      </c>
      <c r="G217" s="160" t="str">
        <f>IF('360VOLUMES'!AC182=0,"",'360VOLUMES'!AC182)</f>
        <v/>
      </c>
      <c r="H217" s="160" t="str">
        <f>IF('360VOLUMES'!AD182=0,"",'360VOLUMES'!AD182)</f>
        <v/>
      </c>
      <c r="I217" s="160" t="str">
        <f>IF('360VOLUMES'!AE182=0,"",'360VOLUMES'!AE182)</f>
        <v/>
      </c>
      <c r="J217" s="160" t="str">
        <f>IF('360VOLUMES'!AF182=0,"",'360VOLUMES'!AF182)</f>
        <v/>
      </c>
      <c r="K217" s="160" t="str">
        <f>IF('360VOLUMES'!AG182=0,"",'360VOLUMES'!AG182)</f>
        <v/>
      </c>
      <c r="L217" s="160" t="str">
        <f>IF('360VOLUMES'!AH182=0,"",'360VOLUMES'!AH182)</f>
        <v/>
      </c>
      <c r="M217" s="160"/>
      <c r="N217" s="160"/>
      <c r="O217" s="161">
        <f t="shared" ref="O217:O255" si="6">SUM(C217:L217)</f>
        <v>0</v>
      </c>
      <c r="P217" s="159">
        <f>'360VOLUMES'!U185*SUM('PRODUCTION LIST VOLUMES'!C217:L217)</f>
        <v>0</v>
      </c>
    </row>
    <row r="218" spans="2:16" ht="23" customHeight="1">
      <c r="B218" s="160">
        <f>'360VOLUMES'!E183</f>
        <v>0</v>
      </c>
      <c r="C218" s="160" t="str">
        <f>IF('360VOLUMES'!Y183=0,"",'360VOLUMES'!Y183)</f>
        <v/>
      </c>
      <c r="D218" s="160" t="str">
        <f>IF('360VOLUMES'!Z183=0,"",'360VOLUMES'!Z183)</f>
        <v/>
      </c>
      <c r="E218" s="160" t="str">
        <f>IF('360VOLUMES'!AA183=0,"",'360VOLUMES'!AA183)</f>
        <v/>
      </c>
      <c r="F218" s="160" t="str">
        <f>IF('360VOLUMES'!AB183=0,"",'360VOLUMES'!AB183)</f>
        <v/>
      </c>
      <c r="G218" s="160" t="str">
        <f>IF('360VOLUMES'!AC183=0,"",'360VOLUMES'!AC183)</f>
        <v/>
      </c>
      <c r="H218" s="160" t="str">
        <f>IF('360VOLUMES'!AD183=0,"",'360VOLUMES'!AD183)</f>
        <v/>
      </c>
      <c r="I218" s="160" t="str">
        <f>IF('360VOLUMES'!AE183=0,"",'360VOLUMES'!AE183)</f>
        <v/>
      </c>
      <c r="J218" s="160" t="str">
        <f>IF('360VOLUMES'!AF183=0,"",'360VOLUMES'!AF183)</f>
        <v/>
      </c>
      <c r="K218" s="160" t="str">
        <f>IF('360VOLUMES'!AG183=0,"",'360VOLUMES'!AG183)</f>
        <v/>
      </c>
      <c r="L218" s="160" t="str">
        <f>IF('360VOLUMES'!AH183=0,"",'360VOLUMES'!AH183)</f>
        <v/>
      </c>
      <c r="M218" s="160"/>
      <c r="N218" s="160"/>
      <c r="O218" s="161">
        <f t="shared" si="6"/>
        <v>0</v>
      </c>
      <c r="P218" s="159">
        <f>'360VOLUMES'!U186*SUM('PRODUCTION LIST VOLUMES'!C218:L218)</f>
        <v>0</v>
      </c>
    </row>
    <row r="219" spans="2:16" ht="23" customHeight="1">
      <c r="B219" s="160">
        <f>'360VOLUMES'!E184</f>
        <v>0</v>
      </c>
      <c r="C219" s="160" t="str">
        <f>IF('360VOLUMES'!Y184=0,"",'360VOLUMES'!Y184)</f>
        <v/>
      </c>
      <c r="D219" s="160" t="str">
        <f>IF('360VOLUMES'!Z184=0,"",'360VOLUMES'!Z184)</f>
        <v/>
      </c>
      <c r="E219" s="160" t="str">
        <f>IF('360VOLUMES'!AA184=0,"",'360VOLUMES'!AA184)</f>
        <v/>
      </c>
      <c r="F219" s="160" t="str">
        <f>IF('360VOLUMES'!AB184=0,"",'360VOLUMES'!AB184)</f>
        <v/>
      </c>
      <c r="G219" s="160" t="str">
        <f>IF('360VOLUMES'!AC184=0,"",'360VOLUMES'!AC184)</f>
        <v/>
      </c>
      <c r="H219" s="160" t="str">
        <f>IF('360VOLUMES'!AD184=0,"",'360VOLUMES'!AD184)</f>
        <v/>
      </c>
      <c r="I219" s="160" t="str">
        <f>IF('360VOLUMES'!AE184=0,"",'360VOLUMES'!AE184)</f>
        <v/>
      </c>
      <c r="J219" s="160" t="str">
        <f>IF('360VOLUMES'!AF184=0,"",'360VOLUMES'!AF184)</f>
        <v/>
      </c>
      <c r="K219" s="160" t="str">
        <f>IF('360VOLUMES'!AG184=0,"",'360VOLUMES'!AG184)</f>
        <v/>
      </c>
      <c r="L219" s="160" t="str">
        <f>IF('360VOLUMES'!AH184=0,"",'360VOLUMES'!AH184)</f>
        <v/>
      </c>
      <c r="M219" s="160"/>
      <c r="N219" s="160"/>
      <c r="O219" s="161">
        <f t="shared" si="6"/>
        <v>0</v>
      </c>
      <c r="P219" s="159">
        <f>'360VOLUMES'!U187*SUM('PRODUCTION LIST VOLUMES'!C219:L219)</f>
        <v>0</v>
      </c>
    </row>
    <row r="220" spans="2:16" ht="23" customHeight="1">
      <c r="B220" s="160">
        <f>'360VOLUMES'!E185</f>
        <v>0</v>
      </c>
      <c r="C220" s="160" t="str">
        <f>IF('360VOLUMES'!Y185=0,"",'360VOLUMES'!Y185)</f>
        <v/>
      </c>
      <c r="D220" s="160" t="str">
        <f>IF('360VOLUMES'!Z185=0,"",'360VOLUMES'!Z185)</f>
        <v/>
      </c>
      <c r="E220" s="160" t="str">
        <f>IF('360VOLUMES'!AA185=0,"",'360VOLUMES'!AA185)</f>
        <v/>
      </c>
      <c r="F220" s="160" t="str">
        <f>IF('360VOLUMES'!AB185=0,"",'360VOLUMES'!AB185)</f>
        <v/>
      </c>
      <c r="G220" s="160" t="str">
        <f>IF('360VOLUMES'!AC185=0,"",'360VOLUMES'!AC185)</f>
        <v/>
      </c>
      <c r="H220" s="160" t="str">
        <f>IF('360VOLUMES'!AD185=0,"",'360VOLUMES'!AD185)</f>
        <v/>
      </c>
      <c r="I220" s="160" t="str">
        <f>IF('360VOLUMES'!AE185=0,"",'360VOLUMES'!AE185)</f>
        <v/>
      </c>
      <c r="J220" s="160" t="str">
        <f>IF('360VOLUMES'!AF185=0,"",'360VOLUMES'!AF185)</f>
        <v/>
      </c>
      <c r="K220" s="160" t="str">
        <f>IF('360VOLUMES'!AG185=0,"",'360VOLUMES'!AG185)</f>
        <v/>
      </c>
      <c r="L220" s="160" t="str">
        <f>IF('360VOLUMES'!AH185=0,"",'360VOLUMES'!AH185)</f>
        <v/>
      </c>
      <c r="M220" s="160"/>
      <c r="N220" s="160"/>
      <c r="O220" s="161">
        <f t="shared" si="6"/>
        <v>0</v>
      </c>
      <c r="P220" s="159">
        <f>'360VOLUMES'!U188*SUM('PRODUCTION LIST VOLUMES'!C220:L220)</f>
        <v>0</v>
      </c>
    </row>
    <row r="221" spans="2:16" ht="23" customHeight="1">
      <c r="B221" s="160">
        <f>'360VOLUMES'!E186</f>
        <v>0</v>
      </c>
      <c r="C221" s="160" t="str">
        <f>IF('360VOLUMES'!Y186=0,"",'360VOLUMES'!Y186)</f>
        <v/>
      </c>
      <c r="D221" s="160" t="str">
        <f>IF('360VOLUMES'!Z186=0,"",'360VOLUMES'!Z186)</f>
        <v/>
      </c>
      <c r="E221" s="160" t="str">
        <f>IF('360VOLUMES'!AA186=0,"",'360VOLUMES'!AA186)</f>
        <v/>
      </c>
      <c r="F221" s="160" t="str">
        <f>IF('360VOLUMES'!AB186=0,"",'360VOLUMES'!AB186)</f>
        <v/>
      </c>
      <c r="G221" s="160" t="str">
        <f>IF('360VOLUMES'!AC186=0,"",'360VOLUMES'!AC186)</f>
        <v/>
      </c>
      <c r="H221" s="160" t="str">
        <f>IF('360VOLUMES'!AD186=0,"",'360VOLUMES'!AD186)</f>
        <v/>
      </c>
      <c r="I221" s="160" t="str">
        <f>IF('360VOLUMES'!AE186=0,"",'360VOLUMES'!AE186)</f>
        <v/>
      </c>
      <c r="J221" s="160" t="str">
        <f>IF('360VOLUMES'!AF186=0,"",'360VOLUMES'!AF186)</f>
        <v/>
      </c>
      <c r="K221" s="160" t="str">
        <f>IF('360VOLUMES'!AG186=0,"",'360VOLUMES'!AG186)</f>
        <v/>
      </c>
      <c r="L221" s="160" t="str">
        <f>IF('360VOLUMES'!AH186=0,"",'360VOLUMES'!AH186)</f>
        <v/>
      </c>
      <c r="M221" s="160"/>
      <c r="N221" s="160"/>
      <c r="O221" s="161">
        <f t="shared" si="6"/>
        <v>0</v>
      </c>
      <c r="P221" s="159">
        <f>'360VOLUMES'!U189*SUM('PRODUCTION LIST VOLUMES'!C221:L221)</f>
        <v>0</v>
      </c>
    </row>
    <row r="222" spans="2:16" ht="23" customHeight="1">
      <c r="B222" s="160">
        <f>'360VOLUMES'!E187</f>
        <v>0</v>
      </c>
      <c r="C222" s="160" t="str">
        <f>IF('360VOLUMES'!Y187=0,"",'360VOLUMES'!Y187)</f>
        <v/>
      </c>
      <c r="D222" s="160" t="str">
        <f>IF('360VOLUMES'!Z187=0,"",'360VOLUMES'!Z187)</f>
        <v/>
      </c>
      <c r="E222" s="160" t="str">
        <f>IF('360VOLUMES'!AA187=0,"",'360VOLUMES'!AA187)</f>
        <v/>
      </c>
      <c r="F222" s="160" t="str">
        <f>IF('360VOLUMES'!AB187=0,"",'360VOLUMES'!AB187)</f>
        <v/>
      </c>
      <c r="G222" s="160" t="str">
        <f>IF('360VOLUMES'!AC187=0,"",'360VOLUMES'!AC187)</f>
        <v/>
      </c>
      <c r="H222" s="160" t="str">
        <f>IF('360VOLUMES'!AD187=0,"",'360VOLUMES'!AD187)</f>
        <v/>
      </c>
      <c r="I222" s="160" t="str">
        <f>IF('360VOLUMES'!AE187=0,"",'360VOLUMES'!AE187)</f>
        <v/>
      </c>
      <c r="J222" s="160" t="str">
        <f>IF('360VOLUMES'!AF187=0,"",'360VOLUMES'!AF187)</f>
        <v/>
      </c>
      <c r="K222" s="160" t="str">
        <f>IF('360VOLUMES'!AG187=0,"",'360VOLUMES'!AG187)</f>
        <v/>
      </c>
      <c r="L222" s="160" t="str">
        <f>IF('360VOLUMES'!AH187=0,"",'360VOLUMES'!AH187)</f>
        <v/>
      </c>
      <c r="M222" s="160"/>
      <c r="N222" s="160"/>
      <c r="O222" s="161">
        <f t="shared" si="6"/>
        <v>0</v>
      </c>
      <c r="P222" s="159">
        <f>'360VOLUMES'!U190*SUM('PRODUCTION LIST VOLUMES'!C222:L222)</f>
        <v>0</v>
      </c>
    </row>
    <row r="223" spans="2:16" ht="23" customHeight="1">
      <c r="B223" s="160">
        <f>'360VOLUMES'!E188</f>
        <v>0</v>
      </c>
      <c r="C223" s="160" t="str">
        <f>IF('360VOLUMES'!Y188=0,"",'360VOLUMES'!Y188)</f>
        <v/>
      </c>
      <c r="D223" s="160" t="str">
        <f>IF('360VOLUMES'!Z188=0,"",'360VOLUMES'!Z188)</f>
        <v/>
      </c>
      <c r="E223" s="160" t="str">
        <f>IF('360VOLUMES'!AA188=0,"",'360VOLUMES'!AA188)</f>
        <v/>
      </c>
      <c r="F223" s="160" t="str">
        <f>IF('360VOLUMES'!AB188=0,"",'360VOLUMES'!AB188)</f>
        <v/>
      </c>
      <c r="G223" s="160" t="str">
        <f>IF('360VOLUMES'!AC188=0,"",'360VOLUMES'!AC188)</f>
        <v/>
      </c>
      <c r="H223" s="160" t="str">
        <f>IF('360VOLUMES'!AD188=0,"",'360VOLUMES'!AD188)</f>
        <v/>
      </c>
      <c r="I223" s="160" t="str">
        <f>IF('360VOLUMES'!AE188=0,"",'360VOLUMES'!AE188)</f>
        <v/>
      </c>
      <c r="J223" s="160" t="str">
        <f>IF('360VOLUMES'!AF188=0,"",'360VOLUMES'!AF188)</f>
        <v/>
      </c>
      <c r="K223" s="160" t="str">
        <f>IF('360VOLUMES'!AG188=0,"",'360VOLUMES'!AG188)</f>
        <v/>
      </c>
      <c r="L223" s="160" t="str">
        <f>IF('360VOLUMES'!AH188=0,"",'360VOLUMES'!AH188)</f>
        <v/>
      </c>
      <c r="M223" s="160"/>
      <c r="N223" s="160"/>
      <c r="O223" s="161">
        <f t="shared" si="6"/>
        <v>0</v>
      </c>
      <c r="P223" s="159">
        <f>'360VOLUMES'!U191*SUM('PRODUCTION LIST VOLUMES'!C223:L223)</f>
        <v>0</v>
      </c>
    </row>
    <row r="224" spans="2:16" ht="23" customHeight="1">
      <c r="B224" s="160">
        <f>'360VOLUMES'!E189</f>
        <v>0</v>
      </c>
      <c r="C224" s="160" t="str">
        <f>IF('360VOLUMES'!Y189=0,"",'360VOLUMES'!Y189)</f>
        <v/>
      </c>
      <c r="D224" s="160" t="str">
        <f>IF('360VOLUMES'!Z189=0,"",'360VOLUMES'!Z189)</f>
        <v/>
      </c>
      <c r="E224" s="160" t="str">
        <f>IF('360VOLUMES'!AA189=0,"",'360VOLUMES'!AA189)</f>
        <v/>
      </c>
      <c r="F224" s="160" t="str">
        <f>IF('360VOLUMES'!AB189=0,"",'360VOLUMES'!AB189)</f>
        <v/>
      </c>
      <c r="G224" s="160" t="str">
        <f>IF('360VOLUMES'!AC189=0,"",'360VOLUMES'!AC189)</f>
        <v/>
      </c>
      <c r="H224" s="160" t="str">
        <f>IF('360VOLUMES'!AD189=0,"",'360VOLUMES'!AD189)</f>
        <v/>
      </c>
      <c r="I224" s="160" t="str">
        <f>IF('360VOLUMES'!AE189=0,"",'360VOLUMES'!AE189)</f>
        <v/>
      </c>
      <c r="J224" s="160" t="str">
        <f>IF('360VOLUMES'!AF189=0,"",'360VOLUMES'!AF189)</f>
        <v/>
      </c>
      <c r="K224" s="160" t="str">
        <f>IF('360VOLUMES'!AG189=0,"",'360VOLUMES'!AG189)</f>
        <v/>
      </c>
      <c r="L224" s="160" t="str">
        <f>IF('360VOLUMES'!AH189=0,"",'360VOLUMES'!AH189)</f>
        <v/>
      </c>
      <c r="M224" s="160"/>
      <c r="N224" s="160"/>
      <c r="O224" s="161">
        <f t="shared" si="6"/>
        <v>0</v>
      </c>
      <c r="P224" s="159">
        <f>'360VOLUMES'!U192*SUM('PRODUCTION LIST VOLUMES'!C224:L224)</f>
        <v>0</v>
      </c>
    </row>
    <row r="225" spans="2:16" ht="23" customHeight="1">
      <c r="B225" s="160">
        <f>'360VOLUMES'!E190</f>
        <v>0</v>
      </c>
      <c r="C225" s="160" t="str">
        <f>IF('360VOLUMES'!Y190=0,"",'360VOLUMES'!Y190)</f>
        <v/>
      </c>
      <c r="D225" s="160" t="str">
        <f>IF('360VOLUMES'!Z190=0,"",'360VOLUMES'!Z190)</f>
        <v/>
      </c>
      <c r="E225" s="160" t="str">
        <f>IF('360VOLUMES'!AA190=0,"",'360VOLUMES'!AA190)</f>
        <v/>
      </c>
      <c r="F225" s="160" t="str">
        <f>IF('360VOLUMES'!AB190=0,"",'360VOLUMES'!AB190)</f>
        <v/>
      </c>
      <c r="G225" s="160" t="str">
        <f>IF('360VOLUMES'!AC190=0,"",'360VOLUMES'!AC190)</f>
        <v/>
      </c>
      <c r="H225" s="160" t="str">
        <f>IF('360VOLUMES'!AD190=0,"",'360VOLUMES'!AD190)</f>
        <v/>
      </c>
      <c r="I225" s="160" t="str">
        <f>IF('360VOLUMES'!AE190=0,"",'360VOLUMES'!AE190)</f>
        <v/>
      </c>
      <c r="J225" s="160" t="str">
        <f>IF('360VOLUMES'!AF190=0,"",'360VOLUMES'!AF190)</f>
        <v/>
      </c>
      <c r="K225" s="160" t="str">
        <f>IF('360VOLUMES'!AG190=0,"",'360VOLUMES'!AG190)</f>
        <v/>
      </c>
      <c r="L225" s="160" t="str">
        <f>IF('360VOLUMES'!AH190=0,"",'360VOLUMES'!AH190)</f>
        <v/>
      </c>
      <c r="M225" s="160"/>
      <c r="N225" s="160"/>
      <c r="O225" s="161">
        <f t="shared" si="6"/>
        <v>0</v>
      </c>
      <c r="P225" s="159">
        <f>'360VOLUMES'!U193*SUM('PRODUCTION LIST VOLUMES'!C225:L225)</f>
        <v>0</v>
      </c>
    </row>
    <row r="226" spans="2:16" ht="23" customHeight="1">
      <c r="B226" s="160">
        <f>'360VOLUMES'!E191</f>
        <v>0</v>
      </c>
      <c r="C226" s="160" t="str">
        <f>IF('360VOLUMES'!Y191=0,"",'360VOLUMES'!Y191)</f>
        <v/>
      </c>
      <c r="D226" s="160" t="str">
        <f>IF('360VOLUMES'!Z191=0,"",'360VOLUMES'!Z191)</f>
        <v/>
      </c>
      <c r="E226" s="160" t="str">
        <f>IF('360VOLUMES'!AA191=0,"",'360VOLUMES'!AA191)</f>
        <v/>
      </c>
      <c r="F226" s="160" t="str">
        <f>IF('360VOLUMES'!AB191=0,"",'360VOLUMES'!AB191)</f>
        <v/>
      </c>
      <c r="G226" s="160" t="str">
        <f>IF('360VOLUMES'!AC191=0,"",'360VOLUMES'!AC191)</f>
        <v/>
      </c>
      <c r="H226" s="160" t="str">
        <f>IF('360VOLUMES'!AD191=0,"",'360VOLUMES'!AD191)</f>
        <v/>
      </c>
      <c r="I226" s="160" t="str">
        <f>IF('360VOLUMES'!AE191=0,"",'360VOLUMES'!AE191)</f>
        <v/>
      </c>
      <c r="J226" s="160" t="str">
        <f>IF('360VOLUMES'!AF191=0,"",'360VOLUMES'!AF191)</f>
        <v/>
      </c>
      <c r="K226" s="160" t="str">
        <f>IF('360VOLUMES'!AG191=0,"",'360VOLUMES'!AG191)</f>
        <v/>
      </c>
      <c r="L226" s="160" t="str">
        <f>IF('360VOLUMES'!AH191=0,"",'360VOLUMES'!AH191)</f>
        <v/>
      </c>
      <c r="M226" s="160"/>
      <c r="N226" s="160"/>
      <c r="O226" s="161">
        <f t="shared" si="6"/>
        <v>0</v>
      </c>
      <c r="P226" s="159">
        <f>'360VOLUMES'!U194*SUM('PRODUCTION LIST VOLUMES'!C226:L226)</f>
        <v>0</v>
      </c>
    </row>
    <row r="227" spans="2:16" ht="23" customHeight="1">
      <c r="B227" s="160">
        <f>'360VOLUMES'!E192</f>
        <v>0</v>
      </c>
      <c r="C227" s="160" t="str">
        <f>IF('360VOLUMES'!Y192=0,"",'360VOLUMES'!Y192)</f>
        <v/>
      </c>
      <c r="D227" s="160" t="str">
        <f>IF('360VOLUMES'!Z192=0,"",'360VOLUMES'!Z192)</f>
        <v/>
      </c>
      <c r="E227" s="160" t="str">
        <f>IF('360VOLUMES'!AA192=0,"",'360VOLUMES'!AA192)</f>
        <v/>
      </c>
      <c r="F227" s="160" t="str">
        <f>IF('360VOLUMES'!AB192=0,"",'360VOLUMES'!AB192)</f>
        <v/>
      </c>
      <c r="G227" s="160" t="str">
        <f>IF('360VOLUMES'!AC192=0,"",'360VOLUMES'!AC192)</f>
        <v/>
      </c>
      <c r="H227" s="160" t="str">
        <f>IF('360VOLUMES'!AD192=0,"",'360VOLUMES'!AD192)</f>
        <v/>
      </c>
      <c r="I227" s="160" t="str">
        <f>IF('360VOLUMES'!AE192=0,"",'360VOLUMES'!AE192)</f>
        <v/>
      </c>
      <c r="J227" s="160" t="str">
        <f>IF('360VOLUMES'!AF192=0,"",'360VOLUMES'!AF192)</f>
        <v/>
      </c>
      <c r="K227" s="160" t="str">
        <f>IF('360VOLUMES'!AG192=0,"",'360VOLUMES'!AG192)</f>
        <v/>
      </c>
      <c r="L227" s="160" t="str">
        <f>IF('360VOLUMES'!AH192=0,"",'360VOLUMES'!AH192)</f>
        <v/>
      </c>
      <c r="M227" s="160"/>
      <c r="N227" s="160"/>
      <c r="O227" s="161">
        <f t="shared" si="6"/>
        <v>0</v>
      </c>
      <c r="P227" s="159">
        <f>'360VOLUMES'!U195*SUM('PRODUCTION LIST VOLUMES'!C227:L227)</f>
        <v>0</v>
      </c>
    </row>
    <row r="228" spans="2:16" ht="23" customHeight="1">
      <c r="B228" s="160">
        <f>'360VOLUMES'!E193</f>
        <v>0</v>
      </c>
      <c r="C228" s="160" t="str">
        <f>IF('360VOLUMES'!Y193=0,"",'360VOLUMES'!Y193)</f>
        <v/>
      </c>
      <c r="D228" s="160" t="str">
        <f>IF('360VOLUMES'!Z193=0,"",'360VOLUMES'!Z193)</f>
        <v/>
      </c>
      <c r="E228" s="160" t="str">
        <f>IF('360VOLUMES'!AA193=0,"",'360VOLUMES'!AA193)</f>
        <v/>
      </c>
      <c r="F228" s="160" t="str">
        <f>IF('360VOLUMES'!AB193=0,"",'360VOLUMES'!AB193)</f>
        <v/>
      </c>
      <c r="G228" s="160" t="str">
        <f>IF('360VOLUMES'!AC193=0,"",'360VOLUMES'!AC193)</f>
        <v/>
      </c>
      <c r="H228" s="160" t="str">
        <f>IF('360VOLUMES'!AD193=0,"",'360VOLUMES'!AD193)</f>
        <v/>
      </c>
      <c r="I228" s="160" t="str">
        <f>IF('360VOLUMES'!AE193=0,"",'360VOLUMES'!AE193)</f>
        <v/>
      </c>
      <c r="J228" s="160" t="str">
        <f>IF('360VOLUMES'!AF193=0,"",'360VOLUMES'!AF193)</f>
        <v/>
      </c>
      <c r="K228" s="160" t="str">
        <f>IF('360VOLUMES'!AG193=0,"",'360VOLUMES'!AG193)</f>
        <v/>
      </c>
      <c r="L228" s="160" t="str">
        <f>IF('360VOLUMES'!AH193=0,"",'360VOLUMES'!AH193)</f>
        <v/>
      </c>
      <c r="M228" s="160"/>
      <c r="N228" s="160"/>
      <c r="O228" s="161">
        <f t="shared" si="6"/>
        <v>0</v>
      </c>
      <c r="P228" s="159">
        <f>'360VOLUMES'!U196*SUM('PRODUCTION LIST VOLUMES'!C228:L228)</f>
        <v>0</v>
      </c>
    </row>
    <row r="229" spans="2:16" ht="23" customHeight="1">
      <c r="B229" s="160">
        <f>'360VOLUMES'!E194</f>
        <v>0</v>
      </c>
      <c r="C229" s="160" t="str">
        <f>IF('360VOLUMES'!Y194=0,"",'360VOLUMES'!Y194)</f>
        <v/>
      </c>
      <c r="D229" s="160" t="str">
        <f>IF('360VOLUMES'!Z194=0,"",'360VOLUMES'!Z194)</f>
        <v/>
      </c>
      <c r="E229" s="160" t="str">
        <f>IF('360VOLUMES'!AA194=0,"",'360VOLUMES'!AA194)</f>
        <v/>
      </c>
      <c r="F229" s="160" t="str">
        <f>IF('360VOLUMES'!AB194=0,"",'360VOLUMES'!AB194)</f>
        <v/>
      </c>
      <c r="G229" s="160" t="str">
        <f>IF('360VOLUMES'!AC194=0,"",'360VOLUMES'!AC194)</f>
        <v/>
      </c>
      <c r="H229" s="160" t="str">
        <f>IF('360VOLUMES'!AD194=0,"",'360VOLUMES'!AD194)</f>
        <v/>
      </c>
      <c r="I229" s="160" t="str">
        <f>IF('360VOLUMES'!AE194=0,"",'360VOLUMES'!AE194)</f>
        <v/>
      </c>
      <c r="J229" s="160" t="str">
        <f>IF('360VOLUMES'!AF194=0,"",'360VOLUMES'!AF194)</f>
        <v/>
      </c>
      <c r="K229" s="160" t="str">
        <f>IF('360VOLUMES'!AG194=0,"",'360VOLUMES'!AG194)</f>
        <v/>
      </c>
      <c r="L229" s="160" t="str">
        <f>IF('360VOLUMES'!AH194=0,"",'360VOLUMES'!AH194)</f>
        <v/>
      </c>
      <c r="M229" s="160"/>
      <c r="N229" s="160"/>
      <c r="O229" s="161">
        <f t="shared" si="6"/>
        <v>0</v>
      </c>
      <c r="P229" s="159">
        <f>'360VOLUMES'!U197*SUM('PRODUCTION LIST VOLUMES'!C229:L229)</f>
        <v>0</v>
      </c>
    </row>
    <row r="230" spans="2:16" ht="23" customHeight="1">
      <c r="B230" s="160">
        <f>'360VOLUMES'!E195</f>
        <v>0</v>
      </c>
      <c r="C230" s="160" t="str">
        <f>IF('360VOLUMES'!Y195=0,"",'360VOLUMES'!Y195)</f>
        <v/>
      </c>
      <c r="D230" s="160" t="str">
        <f>IF('360VOLUMES'!Z195=0,"",'360VOLUMES'!Z195)</f>
        <v/>
      </c>
      <c r="E230" s="160" t="str">
        <f>IF('360VOLUMES'!AA195=0,"",'360VOLUMES'!AA195)</f>
        <v/>
      </c>
      <c r="F230" s="160" t="str">
        <f>IF('360VOLUMES'!AB195=0,"",'360VOLUMES'!AB195)</f>
        <v/>
      </c>
      <c r="G230" s="160" t="str">
        <f>IF('360VOLUMES'!AC195=0,"",'360VOLUMES'!AC195)</f>
        <v/>
      </c>
      <c r="H230" s="160" t="str">
        <f>IF('360VOLUMES'!AD195=0,"",'360VOLUMES'!AD195)</f>
        <v/>
      </c>
      <c r="I230" s="160" t="str">
        <f>IF('360VOLUMES'!AE195=0,"",'360VOLUMES'!AE195)</f>
        <v/>
      </c>
      <c r="J230" s="160" t="str">
        <f>IF('360VOLUMES'!AF195=0,"",'360VOLUMES'!AF195)</f>
        <v/>
      </c>
      <c r="K230" s="160" t="str">
        <f>IF('360VOLUMES'!AG195=0,"",'360VOLUMES'!AG195)</f>
        <v/>
      </c>
      <c r="L230" s="160" t="str">
        <f>IF('360VOLUMES'!AH195=0,"",'360VOLUMES'!AH195)</f>
        <v/>
      </c>
      <c r="M230" s="160"/>
      <c r="N230" s="160"/>
      <c r="O230" s="161">
        <f t="shared" si="6"/>
        <v>0</v>
      </c>
      <c r="P230" s="159">
        <f>'360VOLUMES'!U198*SUM('PRODUCTION LIST VOLUMES'!C230:L230)</f>
        <v>0</v>
      </c>
    </row>
    <row r="231" spans="2:16" ht="23" customHeight="1">
      <c r="B231" s="160">
        <f>'360VOLUMES'!E196</f>
        <v>0</v>
      </c>
      <c r="C231" s="160" t="str">
        <f>IF('360VOLUMES'!Y196=0,"",'360VOLUMES'!Y196)</f>
        <v/>
      </c>
      <c r="D231" s="160" t="str">
        <f>IF('360VOLUMES'!Z196=0,"",'360VOLUMES'!Z196)</f>
        <v/>
      </c>
      <c r="E231" s="160" t="str">
        <f>IF('360VOLUMES'!AA196=0,"",'360VOLUMES'!AA196)</f>
        <v/>
      </c>
      <c r="F231" s="160" t="str">
        <f>IF('360VOLUMES'!AB196=0,"",'360VOLUMES'!AB196)</f>
        <v/>
      </c>
      <c r="G231" s="160" t="str">
        <f>IF('360VOLUMES'!AC196=0,"",'360VOLUMES'!AC196)</f>
        <v/>
      </c>
      <c r="H231" s="160" t="str">
        <f>IF('360VOLUMES'!AD196=0,"",'360VOLUMES'!AD196)</f>
        <v/>
      </c>
      <c r="I231" s="160" t="str">
        <f>IF('360VOLUMES'!AE196=0,"",'360VOLUMES'!AE196)</f>
        <v/>
      </c>
      <c r="J231" s="160" t="str">
        <f>IF('360VOLUMES'!AF196=0,"",'360VOLUMES'!AF196)</f>
        <v/>
      </c>
      <c r="K231" s="160" t="str">
        <f>IF('360VOLUMES'!AG196=0,"",'360VOLUMES'!AG196)</f>
        <v/>
      </c>
      <c r="L231" s="160" t="str">
        <f>IF('360VOLUMES'!AH196=0,"",'360VOLUMES'!AH196)</f>
        <v/>
      </c>
      <c r="M231" s="160"/>
      <c r="N231" s="160"/>
      <c r="O231" s="161">
        <f t="shared" si="6"/>
        <v>0</v>
      </c>
      <c r="P231" s="159">
        <f>'360VOLUMES'!U199*SUM('PRODUCTION LIST VOLUMES'!C231:L231)</f>
        <v>0</v>
      </c>
    </row>
    <row r="232" spans="2:16" ht="23" customHeight="1">
      <c r="B232" s="160">
        <f>'360VOLUMES'!E197</f>
        <v>0</v>
      </c>
      <c r="C232" s="160" t="str">
        <f>IF('360VOLUMES'!Y197=0,"",'360VOLUMES'!Y197)</f>
        <v/>
      </c>
      <c r="D232" s="160" t="str">
        <f>IF('360VOLUMES'!Z197=0,"",'360VOLUMES'!Z197)</f>
        <v/>
      </c>
      <c r="E232" s="160" t="str">
        <f>IF('360VOLUMES'!AA197=0,"",'360VOLUMES'!AA197)</f>
        <v/>
      </c>
      <c r="F232" s="160" t="str">
        <f>IF('360VOLUMES'!AB197=0,"",'360VOLUMES'!AB197)</f>
        <v/>
      </c>
      <c r="G232" s="160" t="str">
        <f>IF('360VOLUMES'!AC197=0,"",'360VOLUMES'!AC197)</f>
        <v/>
      </c>
      <c r="H232" s="160" t="str">
        <f>IF('360VOLUMES'!AD197=0,"",'360VOLUMES'!AD197)</f>
        <v/>
      </c>
      <c r="I232" s="160" t="str">
        <f>IF('360VOLUMES'!AE197=0,"",'360VOLUMES'!AE197)</f>
        <v/>
      </c>
      <c r="J232" s="160" t="str">
        <f>IF('360VOLUMES'!AF197=0,"",'360VOLUMES'!AF197)</f>
        <v/>
      </c>
      <c r="K232" s="160" t="str">
        <f>IF('360VOLUMES'!AG197=0,"",'360VOLUMES'!AG197)</f>
        <v/>
      </c>
      <c r="L232" s="160" t="str">
        <f>IF('360VOLUMES'!AH197=0,"",'360VOLUMES'!AH197)</f>
        <v/>
      </c>
      <c r="M232" s="160"/>
      <c r="N232" s="160"/>
      <c r="O232" s="161">
        <f t="shared" si="6"/>
        <v>0</v>
      </c>
      <c r="P232" s="159">
        <f>'360VOLUMES'!U200*SUM('PRODUCTION LIST VOLUMES'!C232:L232)</f>
        <v>0</v>
      </c>
    </row>
    <row r="233" spans="2:16" ht="23" customHeight="1">
      <c r="B233" s="160">
        <f>'360VOLUMES'!E198</f>
        <v>0</v>
      </c>
      <c r="C233" s="160" t="str">
        <f>IF('360VOLUMES'!Y198=0,"",'360VOLUMES'!Y198)</f>
        <v/>
      </c>
      <c r="D233" s="160" t="str">
        <f>IF('360VOLUMES'!Z198=0,"",'360VOLUMES'!Z198)</f>
        <v/>
      </c>
      <c r="E233" s="160" t="str">
        <f>IF('360VOLUMES'!AA198=0,"",'360VOLUMES'!AA198)</f>
        <v/>
      </c>
      <c r="F233" s="160" t="str">
        <f>IF('360VOLUMES'!AB198=0,"",'360VOLUMES'!AB198)</f>
        <v/>
      </c>
      <c r="G233" s="160" t="str">
        <f>IF('360VOLUMES'!AC198=0,"",'360VOLUMES'!AC198)</f>
        <v/>
      </c>
      <c r="H233" s="160" t="str">
        <f>IF('360VOLUMES'!AD198=0,"",'360VOLUMES'!AD198)</f>
        <v/>
      </c>
      <c r="I233" s="160" t="str">
        <f>IF('360VOLUMES'!AE198=0,"",'360VOLUMES'!AE198)</f>
        <v/>
      </c>
      <c r="J233" s="160" t="str">
        <f>IF('360VOLUMES'!AF198=0,"",'360VOLUMES'!AF198)</f>
        <v/>
      </c>
      <c r="K233" s="160" t="str">
        <f>IF('360VOLUMES'!AG198=0,"",'360VOLUMES'!AG198)</f>
        <v/>
      </c>
      <c r="L233" s="160" t="str">
        <f>IF('360VOLUMES'!AH198=0,"",'360VOLUMES'!AH198)</f>
        <v/>
      </c>
      <c r="M233" s="160"/>
      <c r="N233" s="160"/>
      <c r="O233" s="161">
        <f t="shared" si="6"/>
        <v>0</v>
      </c>
      <c r="P233" s="159">
        <f>'360VOLUMES'!U201*SUM('PRODUCTION LIST VOLUMES'!C233:L233)</f>
        <v>0</v>
      </c>
    </row>
    <row r="234" spans="2:16" ht="23" customHeight="1">
      <c r="B234" s="160">
        <f>'360VOLUMES'!E199</f>
        <v>0</v>
      </c>
      <c r="C234" s="160" t="str">
        <f>IF('360VOLUMES'!Y199=0,"",'360VOLUMES'!Y199)</f>
        <v/>
      </c>
      <c r="D234" s="160" t="str">
        <f>IF('360VOLUMES'!Z199=0,"",'360VOLUMES'!Z199)</f>
        <v/>
      </c>
      <c r="E234" s="160" t="str">
        <f>IF('360VOLUMES'!AA199=0,"",'360VOLUMES'!AA199)</f>
        <v/>
      </c>
      <c r="F234" s="160" t="str">
        <f>IF('360VOLUMES'!AB199=0,"",'360VOLUMES'!AB199)</f>
        <v/>
      </c>
      <c r="G234" s="160" t="str">
        <f>IF('360VOLUMES'!AC199=0,"",'360VOLUMES'!AC199)</f>
        <v/>
      </c>
      <c r="H234" s="160" t="str">
        <f>IF('360VOLUMES'!AD199=0,"",'360VOLUMES'!AD199)</f>
        <v/>
      </c>
      <c r="I234" s="160" t="str">
        <f>IF('360VOLUMES'!AE199=0,"",'360VOLUMES'!AE199)</f>
        <v/>
      </c>
      <c r="J234" s="160" t="str">
        <f>IF('360VOLUMES'!AF199=0,"",'360VOLUMES'!AF199)</f>
        <v/>
      </c>
      <c r="K234" s="160" t="str">
        <f>IF('360VOLUMES'!AG199=0,"",'360VOLUMES'!AG199)</f>
        <v/>
      </c>
      <c r="L234" s="160" t="str">
        <f>IF('360VOLUMES'!AH199=0,"",'360VOLUMES'!AH199)</f>
        <v/>
      </c>
      <c r="M234" s="160"/>
      <c r="N234" s="160"/>
      <c r="O234" s="161">
        <f t="shared" si="6"/>
        <v>0</v>
      </c>
      <c r="P234" s="159">
        <f>'360VOLUMES'!U202*SUM('PRODUCTION LIST VOLUMES'!C234:L234)</f>
        <v>0</v>
      </c>
    </row>
    <row r="235" spans="2:16" ht="23" customHeight="1">
      <c r="B235" s="160">
        <f>'360VOLUMES'!E200</f>
        <v>0</v>
      </c>
      <c r="C235" s="160" t="str">
        <f>IF('360VOLUMES'!Y200=0,"",'360VOLUMES'!Y200)</f>
        <v/>
      </c>
      <c r="D235" s="160" t="str">
        <f>IF('360VOLUMES'!Z200=0,"",'360VOLUMES'!Z200)</f>
        <v/>
      </c>
      <c r="E235" s="160" t="str">
        <f>IF('360VOLUMES'!AA200=0,"",'360VOLUMES'!AA200)</f>
        <v/>
      </c>
      <c r="F235" s="160" t="str">
        <f>IF('360VOLUMES'!AB200=0,"",'360VOLUMES'!AB200)</f>
        <v/>
      </c>
      <c r="G235" s="160" t="str">
        <f>IF('360VOLUMES'!AC200=0,"",'360VOLUMES'!AC200)</f>
        <v/>
      </c>
      <c r="H235" s="160" t="str">
        <f>IF('360VOLUMES'!AD200=0,"",'360VOLUMES'!AD200)</f>
        <v/>
      </c>
      <c r="I235" s="160" t="str">
        <f>IF('360VOLUMES'!AE200=0,"",'360VOLUMES'!AE200)</f>
        <v/>
      </c>
      <c r="J235" s="160" t="str">
        <f>IF('360VOLUMES'!AF200=0,"",'360VOLUMES'!AF200)</f>
        <v/>
      </c>
      <c r="K235" s="160" t="str">
        <f>IF('360VOLUMES'!AG200=0,"",'360VOLUMES'!AG200)</f>
        <v/>
      </c>
      <c r="L235" s="160" t="str">
        <f>IF('360VOLUMES'!AH200=0,"",'360VOLUMES'!AH200)</f>
        <v/>
      </c>
      <c r="M235" s="160"/>
      <c r="N235" s="160"/>
      <c r="O235" s="161">
        <f t="shared" si="6"/>
        <v>0</v>
      </c>
      <c r="P235" s="159">
        <f>'360VOLUMES'!U203*SUM('PRODUCTION LIST VOLUMES'!C235:L235)</f>
        <v>0</v>
      </c>
    </row>
    <row r="236" spans="2:16" ht="23" customHeight="1">
      <c r="B236" s="160">
        <f>'360VOLUMES'!E201</f>
        <v>0</v>
      </c>
      <c r="C236" s="160" t="str">
        <f>IF('360VOLUMES'!Y201=0,"",'360VOLUMES'!Y201)</f>
        <v/>
      </c>
      <c r="D236" s="160" t="str">
        <f>IF('360VOLUMES'!Z201=0,"",'360VOLUMES'!Z201)</f>
        <v/>
      </c>
      <c r="E236" s="160" t="str">
        <f>IF('360VOLUMES'!AA201=0,"",'360VOLUMES'!AA201)</f>
        <v/>
      </c>
      <c r="F236" s="160" t="str">
        <f>IF('360VOLUMES'!AB201=0,"",'360VOLUMES'!AB201)</f>
        <v/>
      </c>
      <c r="G236" s="160" t="str">
        <f>IF('360VOLUMES'!AC201=0,"",'360VOLUMES'!AC201)</f>
        <v/>
      </c>
      <c r="H236" s="160" t="str">
        <f>IF('360VOLUMES'!AD201=0,"",'360VOLUMES'!AD201)</f>
        <v/>
      </c>
      <c r="I236" s="160" t="str">
        <f>IF('360VOLUMES'!AE201=0,"",'360VOLUMES'!AE201)</f>
        <v/>
      </c>
      <c r="J236" s="160" t="str">
        <f>IF('360VOLUMES'!AF201=0,"",'360VOLUMES'!AF201)</f>
        <v/>
      </c>
      <c r="K236" s="160" t="str">
        <f>IF('360VOLUMES'!AG201=0,"",'360VOLUMES'!AG201)</f>
        <v/>
      </c>
      <c r="L236" s="160" t="str">
        <f>IF('360VOLUMES'!AH201=0,"",'360VOLUMES'!AH201)</f>
        <v/>
      </c>
      <c r="M236" s="160"/>
      <c r="N236" s="160"/>
      <c r="O236" s="161">
        <f t="shared" si="6"/>
        <v>0</v>
      </c>
      <c r="P236" s="159">
        <f>'360VOLUMES'!U204*SUM('PRODUCTION LIST VOLUMES'!C236:L236)</f>
        <v>0</v>
      </c>
    </row>
    <row r="237" spans="2:16" ht="23" customHeight="1">
      <c r="B237" s="160">
        <f>'360VOLUMES'!E202</f>
        <v>0</v>
      </c>
      <c r="C237" s="160" t="str">
        <f>IF('360VOLUMES'!Y202=0,"",'360VOLUMES'!Y202)</f>
        <v/>
      </c>
      <c r="D237" s="160" t="str">
        <f>IF('360VOLUMES'!Z202=0,"",'360VOLUMES'!Z202)</f>
        <v/>
      </c>
      <c r="E237" s="160" t="str">
        <f>IF('360VOLUMES'!AA202=0,"",'360VOLUMES'!AA202)</f>
        <v/>
      </c>
      <c r="F237" s="160" t="str">
        <f>IF('360VOLUMES'!AB202=0,"",'360VOLUMES'!AB202)</f>
        <v/>
      </c>
      <c r="G237" s="160" t="str">
        <f>IF('360VOLUMES'!AC202=0,"",'360VOLUMES'!AC202)</f>
        <v/>
      </c>
      <c r="H237" s="160" t="str">
        <f>IF('360VOLUMES'!AD202=0,"",'360VOLUMES'!AD202)</f>
        <v/>
      </c>
      <c r="I237" s="160" t="str">
        <f>IF('360VOLUMES'!AE202=0,"",'360VOLUMES'!AE202)</f>
        <v/>
      </c>
      <c r="J237" s="160" t="str">
        <f>IF('360VOLUMES'!AF202=0,"",'360VOLUMES'!AF202)</f>
        <v/>
      </c>
      <c r="K237" s="160" t="str">
        <f>IF('360VOLUMES'!AG202=0,"",'360VOLUMES'!AG202)</f>
        <v/>
      </c>
      <c r="L237" s="160" t="str">
        <f>IF('360VOLUMES'!AH202=0,"",'360VOLUMES'!AH202)</f>
        <v/>
      </c>
      <c r="M237" s="160"/>
      <c r="N237" s="160"/>
      <c r="O237" s="161">
        <f t="shared" si="6"/>
        <v>0</v>
      </c>
      <c r="P237" s="159">
        <f>'360VOLUMES'!U205*SUM('PRODUCTION LIST VOLUMES'!C237:L237)</f>
        <v>0</v>
      </c>
    </row>
    <row r="238" spans="2:16" ht="23" customHeight="1">
      <c r="B238" s="160">
        <f>'360VOLUMES'!E203</f>
        <v>0</v>
      </c>
      <c r="C238" s="160" t="str">
        <f>IF('360VOLUMES'!Y203=0,"",'360VOLUMES'!Y203)</f>
        <v/>
      </c>
      <c r="D238" s="160" t="str">
        <f>IF('360VOLUMES'!Z203=0,"",'360VOLUMES'!Z203)</f>
        <v/>
      </c>
      <c r="E238" s="160" t="str">
        <f>IF('360VOLUMES'!AA203=0,"",'360VOLUMES'!AA203)</f>
        <v/>
      </c>
      <c r="F238" s="160" t="str">
        <f>IF('360VOLUMES'!AB203=0,"",'360VOLUMES'!AB203)</f>
        <v/>
      </c>
      <c r="G238" s="160" t="str">
        <f>IF('360VOLUMES'!AC203=0,"",'360VOLUMES'!AC203)</f>
        <v/>
      </c>
      <c r="H238" s="160" t="str">
        <f>IF('360VOLUMES'!AD203=0,"",'360VOLUMES'!AD203)</f>
        <v/>
      </c>
      <c r="I238" s="160" t="str">
        <f>IF('360VOLUMES'!AE203=0,"",'360VOLUMES'!AE203)</f>
        <v/>
      </c>
      <c r="J238" s="160" t="str">
        <f>IF('360VOLUMES'!AF203=0,"",'360VOLUMES'!AF203)</f>
        <v/>
      </c>
      <c r="K238" s="160" t="str">
        <f>IF('360VOLUMES'!AG203=0,"",'360VOLUMES'!AG203)</f>
        <v/>
      </c>
      <c r="L238" s="160" t="str">
        <f>IF('360VOLUMES'!AH203=0,"",'360VOLUMES'!AH203)</f>
        <v/>
      </c>
      <c r="M238" s="160"/>
      <c r="N238" s="160"/>
      <c r="O238" s="161">
        <f t="shared" si="6"/>
        <v>0</v>
      </c>
      <c r="P238" s="159">
        <f>'360VOLUMES'!U206*SUM('PRODUCTION LIST VOLUMES'!C238:L238)</f>
        <v>0</v>
      </c>
    </row>
    <row r="239" spans="2:16" ht="23" customHeight="1">
      <c r="B239" s="160">
        <f>'360VOLUMES'!E204</f>
        <v>0</v>
      </c>
      <c r="C239" s="160" t="str">
        <f>IF('360VOLUMES'!Y204=0,"",'360VOLUMES'!Y204)</f>
        <v/>
      </c>
      <c r="D239" s="160" t="str">
        <f>IF('360VOLUMES'!Z204=0,"",'360VOLUMES'!Z204)</f>
        <v/>
      </c>
      <c r="E239" s="160" t="str">
        <f>IF('360VOLUMES'!AA204=0,"",'360VOLUMES'!AA204)</f>
        <v/>
      </c>
      <c r="F239" s="160" t="str">
        <f>IF('360VOLUMES'!AB204=0,"",'360VOLUMES'!AB204)</f>
        <v/>
      </c>
      <c r="G239" s="160" t="str">
        <f>IF('360VOLUMES'!AC204=0,"",'360VOLUMES'!AC204)</f>
        <v/>
      </c>
      <c r="H239" s="160" t="str">
        <f>IF('360VOLUMES'!AD204=0,"",'360VOLUMES'!AD204)</f>
        <v/>
      </c>
      <c r="I239" s="160" t="str">
        <f>IF('360VOLUMES'!AE204=0,"",'360VOLUMES'!AE204)</f>
        <v/>
      </c>
      <c r="J239" s="160" t="str">
        <f>IF('360VOLUMES'!AF204=0,"",'360VOLUMES'!AF204)</f>
        <v/>
      </c>
      <c r="K239" s="160" t="str">
        <f>IF('360VOLUMES'!AG204=0,"",'360VOLUMES'!AG204)</f>
        <v/>
      </c>
      <c r="L239" s="160" t="str">
        <f>IF('360VOLUMES'!AH204=0,"",'360VOLUMES'!AH204)</f>
        <v/>
      </c>
      <c r="M239" s="160"/>
      <c r="N239" s="160"/>
      <c r="O239" s="161">
        <f t="shared" si="6"/>
        <v>0</v>
      </c>
      <c r="P239" s="159">
        <f>'360VOLUMES'!U207*SUM('PRODUCTION LIST VOLUMES'!C239:L239)</f>
        <v>0</v>
      </c>
    </row>
    <row r="240" spans="2:16" ht="23" customHeight="1">
      <c r="B240" s="160">
        <f>'360VOLUMES'!E205</f>
        <v>0</v>
      </c>
      <c r="C240" s="160" t="str">
        <f>IF('360VOLUMES'!Y205=0,"",'360VOLUMES'!Y205)</f>
        <v/>
      </c>
      <c r="D240" s="160" t="str">
        <f>IF('360VOLUMES'!Z205=0,"",'360VOLUMES'!Z205)</f>
        <v/>
      </c>
      <c r="E240" s="160" t="str">
        <f>IF('360VOLUMES'!AA205=0,"",'360VOLUMES'!AA205)</f>
        <v/>
      </c>
      <c r="F240" s="160" t="str">
        <f>IF('360VOLUMES'!AB205=0,"",'360VOLUMES'!AB205)</f>
        <v/>
      </c>
      <c r="G240" s="160" t="str">
        <f>IF('360VOLUMES'!AC205=0,"",'360VOLUMES'!AC205)</f>
        <v/>
      </c>
      <c r="H240" s="160" t="str">
        <f>IF('360VOLUMES'!AD205=0,"",'360VOLUMES'!AD205)</f>
        <v/>
      </c>
      <c r="I240" s="160" t="str">
        <f>IF('360VOLUMES'!AE205=0,"",'360VOLUMES'!AE205)</f>
        <v/>
      </c>
      <c r="J240" s="160" t="str">
        <f>IF('360VOLUMES'!AF205=0,"",'360VOLUMES'!AF205)</f>
        <v/>
      </c>
      <c r="K240" s="160" t="str">
        <f>IF('360VOLUMES'!AG205=0,"",'360VOLUMES'!AG205)</f>
        <v/>
      </c>
      <c r="L240" s="160" t="str">
        <f>IF('360VOLUMES'!AH205=0,"",'360VOLUMES'!AH205)</f>
        <v/>
      </c>
      <c r="M240" s="160"/>
      <c r="N240" s="160"/>
      <c r="O240" s="161">
        <f t="shared" si="6"/>
        <v>0</v>
      </c>
      <c r="P240" s="159">
        <f>'360VOLUMES'!U208*SUM('PRODUCTION LIST VOLUMES'!C240:L240)</f>
        <v>0</v>
      </c>
    </row>
    <row r="241" spans="2:16" ht="23" customHeight="1">
      <c r="B241" s="160">
        <f>'360VOLUMES'!E206</f>
        <v>0</v>
      </c>
      <c r="C241" s="160" t="str">
        <f>IF('360VOLUMES'!Y206=0,"",'360VOLUMES'!Y206)</f>
        <v/>
      </c>
      <c r="D241" s="160" t="str">
        <f>IF('360VOLUMES'!Z206=0,"",'360VOLUMES'!Z206)</f>
        <v/>
      </c>
      <c r="E241" s="160" t="str">
        <f>IF('360VOLUMES'!AA206=0,"",'360VOLUMES'!AA206)</f>
        <v/>
      </c>
      <c r="F241" s="160" t="str">
        <f>IF('360VOLUMES'!AB206=0,"",'360VOLUMES'!AB206)</f>
        <v/>
      </c>
      <c r="G241" s="160" t="str">
        <f>IF('360VOLUMES'!AC206=0,"",'360VOLUMES'!AC206)</f>
        <v/>
      </c>
      <c r="H241" s="160" t="str">
        <f>IF('360VOLUMES'!AD206=0,"",'360VOLUMES'!AD206)</f>
        <v/>
      </c>
      <c r="I241" s="160" t="str">
        <f>IF('360VOLUMES'!AE206=0,"",'360VOLUMES'!AE206)</f>
        <v/>
      </c>
      <c r="J241" s="160" t="str">
        <f>IF('360VOLUMES'!AF206=0,"",'360VOLUMES'!AF206)</f>
        <v/>
      </c>
      <c r="K241" s="160" t="str">
        <f>IF('360VOLUMES'!AG206=0,"",'360VOLUMES'!AG206)</f>
        <v/>
      </c>
      <c r="L241" s="160" t="str">
        <f>IF('360VOLUMES'!AH206=0,"",'360VOLUMES'!AH206)</f>
        <v/>
      </c>
      <c r="M241" s="160"/>
      <c r="N241" s="160"/>
      <c r="O241" s="161">
        <f t="shared" si="6"/>
        <v>0</v>
      </c>
      <c r="P241" s="159">
        <f>'360VOLUMES'!U209*SUM('PRODUCTION LIST VOLUMES'!C241:L241)</f>
        <v>0</v>
      </c>
    </row>
    <row r="242" spans="2:16" ht="23" customHeight="1">
      <c r="B242" s="160">
        <f>'360VOLUMES'!E207</f>
        <v>0</v>
      </c>
      <c r="C242" s="160" t="str">
        <f>IF('360VOLUMES'!Y207=0,"",'360VOLUMES'!Y207)</f>
        <v/>
      </c>
      <c r="D242" s="160" t="str">
        <f>IF('360VOLUMES'!Z207=0,"",'360VOLUMES'!Z207)</f>
        <v/>
      </c>
      <c r="E242" s="160" t="str">
        <f>IF('360VOLUMES'!AA207=0,"",'360VOLUMES'!AA207)</f>
        <v/>
      </c>
      <c r="F242" s="160" t="str">
        <f>IF('360VOLUMES'!AB207=0,"",'360VOLUMES'!AB207)</f>
        <v/>
      </c>
      <c r="G242" s="160" t="str">
        <f>IF('360VOLUMES'!AC207=0,"",'360VOLUMES'!AC207)</f>
        <v/>
      </c>
      <c r="H242" s="160" t="str">
        <f>IF('360VOLUMES'!AD207=0,"",'360VOLUMES'!AD207)</f>
        <v/>
      </c>
      <c r="I242" s="160" t="str">
        <f>IF('360VOLUMES'!AE207=0,"",'360VOLUMES'!AE207)</f>
        <v/>
      </c>
      <c r="J242" s="160" t="str">
        <f>IF('360VOLUMES'!AF207=0,"",'360VOLUMES'!AF207)</f>
        <v/>
      </c>
      <c r="K242" s="160" t="str">
        <f>IF('360VOLUMES'!AG207=0,"",'360VOLUMES'!AG207)</f>
        <v/>
      </c>
      <c r="L242" s="160" t="str">
        <f>IF('360VOLUMES'!AH207=0,"",'360VOLUMES'!AH207)</f>
        <v/>
      </c>
      <c r="M242" s="160"/>
      <c r="N242" s="160"/>
      <c r="O242" s="161">
        <f t="shared" si="6"/>
        <v>0</v>
      </c>
      <c r="P242" s="159">
        <f>'360VOLUMES'!U210*SUM('PRODUCTION LIST VOLUMES'!C242:L242)</f>
        <v>0</v>
      </c>
    </row>
    <row r="243" spans="2:16" ht="23" customHeight="1">
      <c r="B243" s="160">
        <f>'360VOLUMES'!E208</f>
        <v>0</v>
      </c>
      <c r="C243" s="160" t="str">
        <f>IF('360VOLUMES'!Y208=0,"",'360VOLUMES'!Y208)</f>
        <v/>
      </c>
      <c r="D243" s="160" t="str">
        <f>IF('360VOLUMES'!Z208=0,"",'360VOLUMES'!Z208)</f>
        <v/>
      </c>
      <c r="E243" s="160" t="str">
        <f>IF('360VOLUMES'!AA208=0,"",'360VOLUMES'!AA208)</f>
        <v/>
      </c>
      <c r="F243" s="160" t="str">
        <f>IF('360VOLUMES'!AB208=0,"",'360VOLUMES'!AB208)</f>
        <v/>
      </c>
      <c r="G243" s="160" t="str">
        <f>IF('360VOLUMES'!AC208=0,"",'360VOLUMES'!AC208)</f>
        <v/>
      </c>
      <c r="H243" s="160" t="str">
        <f>IF('360VOLUMES'!AD208=0,"",'360VOLUMES'!AD208)</f>
        <v/>
      </c>
      <c r="I243" s="160" t="str">
        <f>IF('360VOLUMES'!AE208=0,"",'360VOLUMES'!AE208)</f>
        <v/>
      </c>
      <c r="J243" s="160" t="str">
        <f>IF('360VOLUMES'!AF208=0,"",'360VOLUMES'!AF208)</f>
        <v/>
      </c>
      <c r="K243" s="160" t="str">
        <f>IF('360VOLUMES'!AG208=0,"",'360VOLUMES'!AG208)</f>
        <v/>
      </c>
      <c r="L243" s="160" t="str">
        <f>IF('360VOLUMES'!AH208=0,"",'360VOLUMES'!AH208)</f>
        <v/>
      </c>
      <c r="M243" s="160"/>
      <c r="N243" s="160"/>
      <c r="O243" s="161">
        <f t="shared" si="6"/>
        <v>0</v>
      </c>
      <c r="P243" s="159">
        <f>'360VOLUMES'!U211*SUM('PRODUCTION LIST VOLUMES'!C243:L243)</f>
        <v>0</v>
      </c>
    </row>
    <row r="244" spans="2:16" ht="23" customHeight="1">
      <c r="B244" s="160">
        <f>'360VOLUMES'!E209</f>
        <v>0</v>
      </c>
      <c r="C244" s="160" t="str">
        <f>IF('360VOLUMES'!Y209=0,"",'360VOLUMES'!Y209)</f>
        <v/>
      </c>
      <c r="D244" s="160" t="str">
        <f>IF('360VOLUMES'!Z209=0,"",'360VOLUMES'!Z209)</f>
        <v/>
      </c>
      <c r="E244" s="160" t="str">
        <f>IF('360VOLUMES'!AA209=0,"",'360VOLUMES'!AA209)</f>
        <v/>
      </c>
      <c r="F244" s="160" t="str">
        <f>IF('360VOLUMES'!AB209=0,"",'360VOLUMES'!AB209)</f>
        <v/>
      </c>
      <c r="G244" s="160" t="str">
        <f>IF('360VOLUMES'!AC209=0,"",'360VOLUMES'!AC209)</f>
        <v/>
      </c>
      <c r="H244" s="160" t="str">
        <f>IF('360VOLUMES'!AD209=0,"",'360VOLUMES'!AD209)</f>
        <v/>
      </c>
      <c r="I244" s="160" t="str">
        <f>IF('360VOLUMES'!AE209=0,"",'360VOLUMES'!AE209)</f>
        <v/>
      </c>
      <c r="J244" s="160" t="str">
        <f>IF('360VOLUMES'!AF209=0,"",'360VOLUMES'!AF209)</f>
        <v/>
      </c>
      <c r="K244" s="160" t="str">
        <f>IF('360VOLUMES'!AG209=0,"",'360VOLUMES'!AG209)</f>
        <v/>
      </c>
      <c r="L244" s="160" t="str">
        <f>IF('360VOLUMES'!AH209=0,"",'360VOLUMES'!AH209)</f>
        <v/>
      </c>
      <c r="M244" s="160"/>
      <c r="N244" s="160"/>
      <c r="O244" s="161">
        <f t="shared" si="6"/>
        <v>0</v>
      </c>
      <c r="P244" s="159">
        <f>'360VOLUMES'!U212*SUM('PRODUCTION LIST VOLUMES'!C244:L244)</f>
        <v>0</v>
      </c>
    </row>
    <row r="245" spans="2:16" ht="23" customHeight="1">
      <c r="B245" s="160">
        <f>'360VOLUMES'!E210</f>
        <v>0</v>
      </c>
      <c r="C245" s="160" t="str">
        <f>IF('360VOLUMES'!Y210=0,"",'360VOLUMES'!Y210)</f>
        <v/>
      </c>
      <c r="D245" s="160" t="str">
        <f>IF('360VOLUMES'!Z210=0,"",'360VOLUMES'!Z210)</f>
        <v/>
      </c>
      <c r="E245" s="160" t="str">
        <f>IF('360VOLUMES'!AA210=0,"",'360VOLUMES'!AA210)</f>
        <v/>
      </c>
      <c r="F245" s="160" t="str">
        <f>IF('360VOLUMES'!AB210=0,"",'360VOLUMES'!AB210)</f>
        <v/>
      </c>
      <c r="G245" s="160" t="str">
        <f>IF('360VOLUMES'!AC210=0,"",'360VOLUMES'!AC210)</f>
        <v/>
      </c>
      <c r="H245" s="160" t="str">
        <f>IF('360VOLUMES'!AD210=0,"",'360VOLUMES'!AD210)</f>
        <v/>
      </c>
      <c r="I245" s="160" t="str">
        <f>IF('360VOLUMES'!AE210=0,"",'360VOLUMES'!AE210)</f>
        <v/>
      </c>
      <c r="J245" s="160" t="str">
        <f>IF('360VOLUMES'!AF210=0,"",'360VOLUMES'!AF210)</f>
        <v/>
      </c>
      <c r="K245" s="160" t="str">
        <f>IF('360VOLUMES'!AG210=0,"",'360VOLUMES'!AG210)</f>
        <v/>
      </c>
      <c r="L245" s="160" t="str">
        <f>IF('360VOLUMES'!AH210=0,"",'360VOLUMES'!AH210)</f>
        <v/>
      </c>
      <c r="M245" s="160"/>
      <c r="N245" s="160"/>
      <c r="O245" s="161">
        <f t="shared" si="6"/>
        <v>0</v>
      </c>
      <c r="P245" s="159">
        <f>'360VOLUMES'!U213*SUM('PRODUCTION LIST VOLUMES'!C245:L245)</f>
        <v>0</v>
      </c>
    </row>
    <row r="246" spans="2:16" ht="23" customHeight="1">
      <c r="B246" s="160">
        <f>'360VOLUMES'!E211</f>
        <v>0</v>
      </c>
      <c r="C246" s="160" t="str">
        <f>IF('360VOLUMES'!Y211=0,"",'360VOLUMES'!Y211)</f>
        <v/>
      </c>
      <c r="D246" s="160" t="str">
        <f>IF('360VOLUMES'!Z211=0,"",'360VOLUMES'!Z211)</f>
        <v/>
      </c>
      <c r="E246" s="160" t="str">
        <f>IF('360VOLUMES'!AA211=0,"",'360VOLUMES'!AA211)</f>
        <v/>
      </c>
      <c r="F246" s="160" t="str">
        <f>IF('360VOLUMES'!AB211=0,"",'360VOLUMES'!AB211)</f>
        <v/>
      </c>
      <c r="G246" s="160" t="str">
        <f>IF('360VOLUMES'!AC211=0,"",'360VOLUMES'!AC211)</f>
        <v/>
      </c>
      <c r="H246" s="160" t="str">
        <f>IF('360VOLUMES'!AD211=0,"",'360VOLUMES'!AD211)</f>
        <v/>
      </c>
      <c r="I246" s="160" t="str">
        <f>IF('360VOLUMES'!AE211=0,"",'360VOLUMES'!AE211)</f>
        <v/>
      </c>
      <c r="J246" s="160" t="str">
        <f>IF('360VOLUMES'!AF211=0,"",'360VOLUMES'!AF211)</f>
        <v/>
      </c>
      <c r="K246" s="160" t="str">
        <f>IF('360VOLUMES'!AG211=0,"",'360VOLUMES'!AG211)</f>
        <v/>
      </c>
      <c r="L246" s="160" t="str">
        <f>IF('360VOLUMES'!AH211=0,"",'360VOLUMES'!AH211)</f>
        <v/>
      </c>
      <c r="M246" s="160"/>
      <c r="N246" s="160"/>
      <c r="O246" s="161">
        <f t="shared" si="6"/>
        <v>0</v>
      </c>
      <c r="P246" s="159">
        <f>'360VOLUMES'!U214*SUM('PRODUCTION LIST VOLUMES'!C246:L246)</f>
        <v>0</v>
      </c>
    </row>
    <row r="247" spans="2:16" ht="23" customHeight="1">
      <c r="B247" s="160">
        <f>'360VOLUMES'!E212</f>
        <v>0</v>
      </c>
      <c r="C247" s="160" t="str">
        <f>IF('360VOLUMES'!Y212=0,"",'360VOLUMES'!Y212)</f>
        <v/>
      </c>
      <c r="D247" s="160" t="str">
        <f>IF('360VOLUMES'!Z212=0,"",'360VOLUMES'!Z212)</f>
        <v/>
      </c>
      <c r="E247" s="160" t="str">
        <f>IF('360VOLUMES'!AA212=0,"",'360VOLUMES'!AA212)</f>
        <v/>
      </c>
      <c r="F247" s="160" t="str">
        <f>IF('360VOLUMES'!AB212=0,"",'360VOLUMES'!AB212)</f>
        <v/>
      </c>
      <c r="G247" s="160" t="str">
        <f>IF('360VOLUMES'!AC212=0,"",'360VOLUMES'!AC212)</f>
        <v/>
      </c>
      <c r="H247" s="160" t="str">
        <f>IF('360VOLUMES'!AD212=0,"",'360VOLUMES'!AD212)</f>
        <v/>
      </c>
      <c r="I247" s="160" t="str">
        <f>IF('360VOLUMES'!AE212=0,"",'360VOLUMES'!AE212)</f>
        <v/>
      </c>
      <c r="J247" s="160" t="str">
        <f>IF('360VOLUMES'!AF212=0,"",'360VOLUMES'!AF212)</f>
        <v/>
      </c>
      <c r="K247" s="160" t="str">
        <f>IF('360VOLUMES'!AG212=0,"",'360VOLUMES'!AG212)</f>
        <v/>
      </c>
      <c r="L247" s="160" t="str">
        <f>IF('360VOLUMES'!AH212=0,"",'360VOLUMES'!AH212)</f>
        <v/>
      </c>
      <c r="M247" s="160"/>
      <c r="N247" s="160"/>
      <c r="O247" s="161">
        <f t="shared" si="6"/>
        <v>0</v>
      </c>
      <c r="P247" s="159">
        <f>'360VOLUMES'!U215*SUM('PRODUCTION LIST VOLUMES'!C247:L247)</f>
        <v>0</v>
      </c>
    </row>
    <row r="248" spans="2:16" ht="23" customHeight="1">
      <c r="B248" s="160">
        <f>'360VOLUMES'!E213</f>
        <v>0</v>
      </c>
      <c r="C248" s="160" t="str">
        <f>IF('360VOLUMES'!Y213=0,"",'360VOLUMES'!Y213)</f>
        <v/>
      </c>
      <c r="D248" s="160" t="str">
        <f>IF('360VOLUMES'!Z213=0,"",'360VOLUMES'!Z213)</f>
        <v/>
      </c>
      <c r="E248" s="160" t="str">
        <f>IF('360VOLUMES'!AA213=0,"",'360VOLUMES'!AA213)</f>
        <v/>
      </c>
      <c r="F248" s="160" t="str">
        <f>IF('360VOLUMES'!AB213=0,"",'360VOLUMES'!AB213)</f>
        <v/>
      </c>
      <c r="G248" s="160" t="str">
        <f>IF('360VOLUMES'!AC213=0,"",'360VOLUMES'!AC213)</f>
        <v/>
      </c>
      <c r="H248" s="160" t="str">
        <f>IF('360VOLUMES'!AD213=0,"",'360VOLUMES'!AD213)</f>
        <v/>
      </c>
      <c r="I248" s="160" t="str">
        <f>IF('360VOLUMES'!AE213=0,"",'360VOLUMES'!AE213)</f>
        <v/>
      </c>
      <c r="J248" s="160" t="str">
        <f>IF('360VOLUMES'!AF213=0,"",'360VOLUMES'!AF213)</f>
        <v/>
      </c>
      <c r="K248" s="160" t="str">
        <f>IF('360VOLUMES'!AG213=0,"",'360VOLUMES'!AG213)</f>
        <v/>
      </c>
      <c r="L248" s="160" t="str">
        <f>IF('360VOLUMES'!AH213=0,"",'360VOLUMES'!AH213)</f>
        <v/>
      </c>
      <c r="M248" s="160"/>
      <c r="N248" s="160"/>
      <c r="O248" s="161">
        <f t="shared" si="6"/>
        <v>0</v>
      </c>
      <c r="P248" s="159">
        <f>'360VOLUMES'!U216*SUM('PRODUCTION LIST VOLUMES'!C248:L248)</f>
        <v>0</v>
      </c>
    </row>
    <row r="249" spans="2:16" ht="23" customHeight="1">
      <c r="B249" s="160">
        <f>'360VOLUMES'!E214</f>
        <v>0</v>
      </c>
      <c r="C249" s="160" t="str">
        <f>IF('360VOLUMES'!Y214=0,"",'360VOLUMES'!Y214)</f>
        <v/>
      </c>
      <c r="D249" s="160" t="str">
        <f>IF('360VOLUMES'!Z214=0,"",'360VOLUMES'!Z214)</f>
        <v/>
      </c>
      <c r="E249" s="160" t="str">
        <f>IF('360VOLUMES'!AA214=0,"",'360VOLUMES'!AA214)</f>
        <v/>
      </c>
      <c r="F249" s="160" t="str">
        <f>IF('360VOLUMES'!AB214=0,"",'360VOLUMES'!AB214)</f>
        <v/>
      </c>
      <c r="G249" s="160" t="str">
        <f>IF('360VOLUMES'!AC214=0,"",'360VOLUMES'!AC214)</f>
        <v/>
      </c>
      <c r="H249" s="160" t="str">
        <f>IF('360VOLUMES'!AD214=0,"",'360VOLUMES'!AD214)</f>
        <v/>
      </c>
      <c r="I249" s="160" t="str">
        <f>IF('360VOLUMES'!AE214=0,"",'360VOLUMES'!AE214)</f>
        <v/>
      </c>
      <c r="J249" s="160" t="str">
        <f>IF('360VOLUMES'!AF214=0,"",'360VOLUMES'!AF214)</f>
        <v/>
      </c>
      <c r="K249" s="160" t="str">
        <f>IF('360VOLUMES'!AG214=0,"",'360VOLUMES'!AG214)</f>
        <v/>
      </c>
      <c r="L249" s="160" t="str">
        <f>IF('360VOLUMES'!AH214=0,"",'360VOLUMES'!AH214)</f>
        <v/>
      </c>
      <c r="M249" s="160"/>
      <c r="N249" s="160"/>
      <c r="O249" s="161">
        <f t="shared" si="6"/>
        <v>0</v>
      </c>
      <c r="P249" s="159">
        <f>'360VOLUMES'!U217*SUM('PRODUCTION LIST VOLUMES'!C249:L249)</f>
        <v>0</v>
      </c>
    </row>
    <row r="250" spans="2:16" ht="23" customHeight="1">
      <c r="B250" s="160">
        <f>'360VOLUMES'!E215</f>
        <v>0</v>
      </c>
      <c r="C250" s="160" t="str">
        <f>IF('360VOLUMES'!Y215=0,"",'360VOLUMES'!Y215)</f>
        <v/>
      </c>
      <c r="D250" s="160" t="str">
        <f>IF('360VOLUMES'!Z215=0,"",'360VOLUMES'!Z215)</f>
        <v/>
      </c>
      <c r="E250" s="160" t="str">
        <f>IF('360VOLUMES'!AA215=0,"",'360VOLUMES'!AA215)</f>
        <v/>
      </c>
      <c r="F250" s="160" t="str">
        <f>IF('360VOLUMES'!AB215=0,"",'360VOLUMES'!AB215)</f>
        <v/>
      </c>
      <c r="G250" s="160" t="str">
        <f>IF('360VOLUMES'!AC215=0,"",'360VOLUMES'!AC215)</f>
        <v/>
      </c>
      <c r="H250" s="160" t="str">
        <f>IF('360VOLUMES'!AD215=0,"",'360VOLUMES'!AD215)</f>
        <v/>
      </c>
      <c r="I250" s="160" t="str">
        <f>IF('360VOLUMES'!AE215=0,"",'360VOLUMES'!AE215)</f>
        <v/>
      </c>
      <c r="J250" s="160" t="str">
        <f>IF('360VOLUMES'!AF215=0,"",'360VOLUMES'!AF215)</f>
        <v/>
      </c>
      <c r="K250" s="160" t="str">
        <f>IF('360VOLUMES'!AG215=0,"",'360VOLUMES'!AG215)</f>
        <v/>
      </c>
      <c r="L250" s="160" t="str">
        <f>IF('360VOLUMES'!AH215=0,"",'360VOLUMES'!AH215)</f>
        <v/>
      </c>
      <c r="M250" s="160"/>
      <c r="N250" s="160"/>
      <c r="O250" s="161">
        <f t="shared" si="6"/>
        <v>0</v>
      </c>
      <c r="P250" s="159">
        <f>'360VOLUMES'!U218*SUM('PRODUCTION LIST VOLUMES'!C250:L250)</f>
        <v>0</v>
      </c>
    </row>
    <row r="251" spans="2:16" ht="23" customHeight="1">
      <c r="B251" s="160">
        <f>'360VOLUMES'!E216</f>
        <v>0</v>
      </c>
      <c r="C251" s="160" t="str">
        <f>IF('360VOLUMES'!Y216=0,"",'360VOLUMES'!Y216)</f>
        <v/>
      </c>
      <c r="D251" s="160" t="str">
        <f>IF('360VOLUMES'!Z216=0,"",'360VOLUMES'!Z216)</f>
        <v/>
      </c>
      <c r="E251" s="160" t="str">
        <f>IF('360VOLUMES'!AA216=0,"",'360VOLUMES'!AA216)</f>
        <v/>
      </c>
      <c r="F251" s="160" t="str">
        <f>IF('360VOLUMES'!AB216=0,"",'360VOLUMES'!AB216)</f>
        <v/>
      </c>
      <c r="G251" s="160" t="str">
        <f>IF('360VOLUMES'!AC216=0,"",'360VOLUMES'!AC216)</f>
        <v/>
      </c>
      <c r="H251" s="160" t="str">
        <f>IF('360VOLUMES'!AD216=0,"",'360VOLUMES'!AD216)</f>
        <v/>
      </c>
      <c r="I251" s="160" t="str">
        <f>IF('360VOLUMES'!AE216=0,"",'360VOLUMES'!AE216)</f>
        <v/>
      </c>
      <c r="J251" s="160" t="str">
        <f>IF('360VOLUMES'!AF216=0,"",'360VOLUMES'!AF216)</f>
        <v/>
      </c>
      <c r="K251" s="160" t="str">
        <f>IF('360VOLUMES'!AG216=0,"",'360VOLUMES'!AG216)</f>
        <v/>
      </c>
      <c r="L251" s="160" t="str">
        <f>IF('360VOLUMES'!AH216=0,"",'360VOLUMES'!AH216)</f>
        <v/>
      </c>
      <c r="M251" s="160"/>
      <c r="N251" s="160"/>
      <c r="O251" s="161">
        <f t="shared" si="6"/>
        <v>0</v>
      </c>
      <c r="P251" s="159">
        <f>'360VOLUMES'!U219*SUM('PRODUCTION LIST VOLUMES'!C251:L251)</f>
        <v>0</v>
      </c>
    </row>
    <row r="252" spans="2:16" ht="23" customHeight="1">
      <c r="B252" s="160">
        <f>'360VOLUMES'!E217</f>
        <v>0</v>
      </c>
      <c r="C252" s="160" t="str">
        <f>IF('360VOLUMES'!Y217=0,"",'360VOLUMES'!Y217)</f>
        <v/>
      </c>
      <c r="D252" s="160" t="str">
        <f>IF('360VOLUMES'!Z217=0,"",'360VOLUMES'!Z217)</f>
        <v/>
      </c>
      <c r="E252" s="160" t="str">
        <f>IF('360VOLUMES'!AA217=0,"",'360VOLUMES'!AA217)</f>
        <v/>
      </c>
      <c r="F252" s="160" t="str">
        <f>IF('360VOLUMES'!AB217=0,"",'360VOLUMES'!AB217)</f>
        <v/>
      </c>
      <c r="G252" s="160" t="str">
        <f>IF('360VOLUMES'!AC217=0,"",'360VOLUMES'!AC217)</f>
        <v/>
      </c>
      <c r="H252" s="160" t="str">
        <f>IF('360VOLUMES'!AD217=0,"",'360VOLUMES'!AD217)</f>
        <v/>
      </c>
      <c r="I252" s="160" t="str">
        <f>IF('360VOLUMES'!AE217=0,"",'360VOLUMES'!AE217)</f>
        <v/>
      </c>
      <c r="J252" s="160" t="str">
        <f>IF('360VOLUMES'!AF217=0,"",'360VOLUMES'!AF217)</f>
        <v/>
      </c>
      <c r="K252" s="160" t="str">
        <f>IF('360VOLUMES'!AG217=0,"",'360VOLUMES'!AG217)</f>
        <v/>
      </c>
      <c r="L252" s="160" t="str">
        <f>IF('360VOLUMES'!AH217=0,"",'360VOLUMES'!AH217)</f>
        <v/>
      </c>
      <c r="M252" s="160"/>
      <c r="N252" s="160"/>
      <c r="O252" s="161">
        <f t="shared" si="6"/>
        <v>0</v>
      </c>
      <c r="P252" s="159">
        <f>'360VOLUMES'!U220*SUM('PRODUCTION LIST VOLUMES'!C252:L252)</f>
        <v>0</v>
      </c>
    </row>
    <row r="253" spans="2:16" ht="23" customHeight="1">
      <c r="B253" s="160">
        <f>'360VOLUMES'!E218</f>
        <v>0</v>
      </c>
      <c r="C253" s="160" t="str">
        <f>IF('360VOLUMES'!Y218=0,"",'360VOLUMES'!Y218)</f>
        <v/>
      </c>
      <c r="D253" s="160" t="str">
        <f>IF('360VOLUMES'!Z218=0,"",'360VOLUMES'!Z218)</f>
        <v/>
      </c>
      <c r="E253" s="160" t="str">
        <f>IF('360VOLUMES'!AA218=0,"",'360VOLUMES'!AA218)</f>
        <v/>
      </c>
      <c r="F253" s="160" t="str">
        <f>IF('360VOLUMES'!AB218=0,"",'360VOLUMES'!AB218)</f>
        <v/>
      </c>
      <c r="G253" s="160" t="str">
        <f>IF('360VOLUMES'!AC218=0,"",'360VOLUMES'!AC218)</f>
        <v/>
      </c>
      <c r="H253" s="160" t="str">
        <f>IF('360VOLUMES'!AD218=0,"",'360VOLUMES'!AD218)</f>
        <v/>
      </c>
      <c r="I253" s="160" t="str">
        <f>IF('360VOLUMES'!AE218=0,"",'360VOLUMES'!AE218)</f>
        <v/>
      </c>
      <c r="J253" s="160" t="str">
        <f>IF('360VOLUMES'!AF218=0,"",'360VOLUMES'!AF218)</f>
        <v/>
      </c>
      <c r="K253" s="160" t="str">
        <f>IF('360VOLUMES'!AG218=0,"",'360VOLUMES'!AG218)</f>
        <v/>
      </c>
      <c r="L253" s="160" t="str">
        <f>IF('360VOLUMES'!AH218=0,"",'360VOLUMES'!AH218)</f>
        <v/>
      </c>
      <c r="M253" s="160"/>
      <c r="N253" s="160"/>
      <c r="O253" s="161">
        <f t="shared" si="6"/>
        <v>0</v>
      </c>
      <c r="P253" s="159">
        <f>'360VOLUMES'!U221*SUM('PRODUCTION LIST VOLUMES'!C253:L253)</f>
        <v>0</v>
      </c>
    </row>
    <row r="254" spans="2:16" ht="23" customHeight="1">
      <c r="B254" s="160">
        <f>'360VOLUMES'!E219</f>
        <v>0</v>
      </c>
      <c r="C254" s="160" t="str">
        <f>IF('360VOLUMES'!Y219=0,"",'360VOLUMES'!Y219)</f>
        <v/>
      </c>
      <c r="D254" s="160" t="str">
        <f>IF('360VOLUMES'!Z219=0,"",'360VOLUMES'!Z219)</f>
        <v/>
      </c>
      <c r="E254" s="160" t="str">
        <f>IF('360VOLUMES'!AA219=0,"",'360VOLUMES'!AA219)</f>
        <v/>
      </c>
      <c r="F254" s="160" t="str">
        <f>IF('360VOLUMES'!AB219=0,"",'360VOLUMES'!AB219)</f>
        <v/>
      </c>
      <c r="G254" s="160" t="str">
        <f>IF('360VOLUMES'!AC219=0,"",'360VOLUMES'!AC219)</f>
        <v/>
      </c>
      <c r="H254" s="160" t="str">
        <f>IF('360VOLUMES'!AD219=0,"",'360VOLUMES'!AD219)</f>
        <v/>
      </c>
      <c r="I254" s="160" t="str">
        <f>IF('360VOLUMES'!AE219=0,"",'360VOLUMES'!AE219)</f>
        <v/>
      </c>
      <c r="J254" s="160" t="str">
        <f>IF('360VOLUMES'!AF219=0,"",'360VOLUMES'!AF219)</f>
        <v/>
      </c>
      <c r="K254" s="160" t="str">
        <f>IF('360VOLUMES'!AG219=0,"",'360VOLUMES'!AG219)</f>
        <v/>
      </c>
      <c r="L254" s="160" t="str">
        <f>IF('360VOLUMES'!AH219=0,"",'360VOLUMES'!AH219)</f>
        <v/>
      </c>
      <c r="M254" s="160"/>
      <c r="N254" s="160"/>
      <c r="O254" s="161">
        <f t="shared" si="6"/>
        <v>0</v>
      </c>
      <c r="P254" s="159">
        <f>'360VOLUMES'!U222*SUM('PRODUCTION LIST VOLUMES'!C254:L254)</f>
        <v>0</v>
      </c>
    </row>
    <row r="255" spans="2:16" ht="23" customHeight="1">
      <c r="B255" s="160">
        <f>'360VOLUMES'!E220</f>
        <v>0</v>
      </c>
      <c r="C255" s="160" t="str">
        <f>IF('360VOLUMES'!Y220=0,"",'360VOLUMES'!Y220)</f>
        <v/>
      </c>
      <c r="D255" s="160" t="str">
        <f>IF('360VOLUMES'!Z220=0,"",'360VOLUMES'!Z220)</f>
        <v/>
      </c>
      <c r="E255" s="160" t="str">
        <f>IF('360VOLUMES'!AA220=0,"",'360VOLUMES'!AA220)</f>
        <v/>
      </c>
      <c r="F255" s="160" t="str">
        <f>IF('360VOLUMES'!AB220=0,"",'360VOLUMES'!AB220)</f>
        <v/>
      </c>
      <c r="G255" s="160" t="str">
        <f>IF('360VOLUMES'!AC220=0,"",'360VOLUMES'!AC220)</f>
        <v/>
      </c>
      <c r="H255" s="160" t="str">
        <f>IF('360VOLUMES'!AD220=0,"",'360VOLUMES'!AD220)</f>
        <v/>
      </c>
      <c r="I255" s="160" t="str">
        <f>IF('360VOLUMES'!AE220=0,"",'360VOLUMES'!AE220)</f>
        <v/>
      </c>
      <c r="J255" s="160" t="str">
        <f>IF('360VOLUMES'!AF220=0,"",'360VOLUMES'!AF220)</f>
        <v/>
      </c>
      <c r="K255" s="160" t="str">
        <f>IF('360VOLUMES'!AG220=0,"",'360VOLUMES'!AG220)</f>
        <v/>
      </c>
      <c r="L255" s="160" t="str">
        <f>IF('360VOLUMES'!AH220=0,"",'360VOLUMES'!AH220)</f>
        <v/>
      </c>
      <c r="M255" s="160"/>
      <c r="N255" s="160"/>
      <c r="O255" s="161">
        <f t="shared" si="6"/>
        <v>0</v>
      </c>
      <c r="P255" s="159">
        <f>'360VOLUMES'!U223*SUM('PRODUCTION LIST VOLUMES'!C255:L255)</f>
        <v>0</v>
      </c>
    </row>
  </sheetData>
  <sheetProtection selectLockedCells="1" selectUnlockedCells="1"/>
  <autoFilter ref="B23:Y255" xr:uid="{00000000-0009-0000-0000-000005000000}">
    <sortState ref="B24:Y167">
      <sortCondition ref="B23:B135"/>
    </sortState>
  </autoFilter>
  <mergeCells count="13">
    <mergeCell ref="I22:J22"/>
    <mergeCell ref="M1:N2"/>
    <mergeCell ref="K1:L1"/>
    <mergeCell ref="B20:N20"/>
    <mergeCell ref="B4:H4"/>
    <mergeCell ref="I4:J4"/>
    <mergeCell ref="H10:K10"/>
    <mergeCell ref="B22:H22"/>
    <mergeCell ref="M14:P14"/>
    <mergeCell ref="M15:P15"/>
    <mergeCell ref="M17:P17"/>
    <mergeCell ref="M13:P13"/>
    <mergeCell ref="N22:O22"/>
  </mergeCells>
  <phoneticPr fontId="6" type="noConversion"/>
  <pageMargins left="0.75000000000000011" right="0.75000000000000011" top="1" bottom="1" header="0.5" footer="0.5"/>
  <pageSetup paperSize="9" orientation="landscape" horizontalDpi="4294967292" verticalDpi="4294967292" r:id="rId1"/>
  <headerFooter alignWithMargins="0">
    <oddFooter>Stran &amp;P od &amp;N</oddFooter>
    <firstFooter>&amp;CStran &amp;P od &amp;N</firstFooter>
  </headerFooter>
  <rowBreaks count="2" manualBreakCount="2">
    <brk id="18" max="16383" man="1"/>
    <brk id="20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1:L309"/>
  <sheetViews>
    <sheetView showGridLines="0" zoomScale="102" workbookViewId="0">
      <selection activeCell="A2" sqref="A2:E2"/>
    </sheetView>
  </sheetViews>
  <sheetFormatPr baseColWidth="10" defaultColWidth="11" defaultRowHeight="16"/>
  <cols>
    <col min="1" max="1" width="9.1640625" customWidth="1"/>
    <col min="2" max="3" width="8.1640625" style="71" customWidth="1"/>
    <col min="4" max="4" width="8" style="71" customWidth="1"/>
    <col min="5" max="5" width="8.5" style="71" customWidth="1"/>
    <col min="6" max="6" width="8.1640625" customWidth="1"/>
    <col min="7" max="7" width="8.6640625" customWidth="1"/>
    <col min="8" max="8" width="8.33203125" customWidth="1"/>
    <col min="9" max="9" width="8.5" customWidth="1"/>
    <col min="10" max="10" width="18" customWidth="1"/>
    <col min="11" max="11" width="17.33203125" customWidth="1"/>
    <col min="12" max="12" width="7.83203125" style="71" customWidth="1"/>
  </cols>
  <sheetData>
    <row r="1" spans="1:12" ht="34" customHeight="1">
      <c r="A1" s="479" t="s">
        <v>396</v>
      </c>
      <c r="B1" s="706"/>
      <c r="C1" s="706"/>
      <c r="D1" s="706"/>
      <c r="J1" s="1" t="s">
        <v>394</v>
      </c>
      <c r="K1" s="710"/>
      <c r="L1" s="711"/>
    </row>
    <row r="2" spans="1:12" ht="34" customHeight="1">
      <c r="A2" s="707"/>
      <c r="B2" s="708"/>
      <c r="C2" s="708"/>
      <c r="D2" s="708"/>
      <c r="E2" s="709"/>
      <c r="F2" s="480" t="s">
        <v>397</v>
      </c>
      <c r="G2" s="712"/>
      <c r="H2" s="713"/>
      <c r="K2" t="s">
        <v>455</v>
      </c>
    </row>
    <row r="3" spans="1:12" ht="23" customHeight="1">
      <c r="C3" s="312" t="s">
        <v>200</v>
      </c>
      <c r="D3" s="163">
        <f>SUM(L:L)</f>
        <v>0</v>
      </c>
      <c r="H3" s="471" t="s">
        <v>402</v>
      </c>
      <c r="I3" s="156"/>
      <c r="J3" s="156"/>
      <c r="K3" s="671"/>
      <c r="L3" s="672"/>
    </row>
    <row r="4" spans="1:12" ht="23" customHeight="1">
      <c r="B4" s="481" t="str">
        <f>'sum grif'!C3</f>
        <v>logo mali</v>
      </c>
      <c r="C4" s="481" t="str">
        <f>'sum grif'!D3</f>
        <v>logo velik</v>
      </c>
      <c r="D4" s="481" t="str">
        <f>'sum grif'!E3</f>
        <v>masa p/ kg</v>
      </c>
      <c r="E4" s="481" t="str">
        <f>'sum grif'!F3</f>
        <v>pigmnet/kg</v>
      </c>
      <c r="F4" s="481" t="str">
        <f>'sum grif'!G3</f>
        <v>ločilec/kg</v>
      </c>
      <c r="H4" s="159" t="s">
        <v>396</v>
      </c>
      <c r="I4" s="466" t="s">
        <v>403</v>
      </c>
      <c r="J4" s="156"/>
      <c r="K4" s="156" t="s">
        <v>456</v>
      </c>
    </row>
    <row r="5" spans="1:12" ht="23" customHeight="1">
      <c r="B5" s="162">
        <f>'sum grif'!C4</f>
        <v>0</v>
      </c>
      <c r="C5" s="162">
        <f>'sum grif'!D4</f>
        <v>0</v>
      </c>
      <c r="D5" s="162">
        <f>'sum grif'!E4</f>
        <v>0</v>
      </c>
      <c r="E5" s="162">
        <f>'sum grif'!F4</f>
        <v>0</v>
      </c>
      <c r="F5" s="162">
        <f>'sum grif'!G4</f>
        <v>0</v>
      </c>
      <c r="H5" s="486" t="s">
        <v>401</v>
      </c>
      <c r="I5" s="486" t="s">
        <v>392</v>
      </c>
      <c r="J5" s="485"/>
      <c r="K5" s="467"/>
      <c r="L5" s="672"/>
    </row>
    <row r="6" spans="1:12">
      <c r="I6" s="467"/>
      <c r="J6" s="484"/>
      <c r="K6" s="467"/>
      <c r="L6" s="467"/>
    </row>
    <row r="7" spans="1:12" s="163" customFormat="1" ht="26" customHeight="1">
      <c r="A7" s="164" t="s">
        <v>199</v>
      </c>
      <c r="B7" s="164" t="str">
        <f>'360HOLDS'!V7</f>
        <v>black</v>
      </c>
      <c r="C7" s="164" t="str">
        <f>'360HOLDS'!W7</f>
        <v>white</v>
      </c>
      <c r="D7" s="164" t="str">
        <f>'360HOLDS'!X7</f>
        <v xml:space="preserve">red </v>
      </c>
      <c r="E7" s="164" t="str">
        <f>'360HOLDS'!Y7</f>
        <v xml:space="preserve">yellow </v>
      </c>
      <c r="F7" s="164" t="s">
        <v>12</v>
      </c>
      <c r="G7" s="164" t="s">
        <v>115</v>
      </c>
      <c r="H7" s="164" t="s">
        <v>117</v>
      </c>
      <c r="I7" s="164" t="s">
        <v>260</v>
      </c>
      <c r="J7" s="164" t="s">
        <v>201</v>
      </c>
      <c r="K7" s="164" t="s">
        <v>202</v>
      </c>
      <c r="L7" s="164" t="s">
        <v>198</v>
      </c>
    </row>
    <row r="8" spans="1:12" s="163" customFormat="1" ht="26" customHeight="1">
      <c r="A8" s="108" t="str">
        <f>'360HOLDS'!C9</f>
        <v>#181PU</v>
      </c>
      <c r="B8" s="162" t="str">
        <f>IF('360HOLDS'!V9=0,"",'360HOLDS'!V9)</f>
        <v/>
      </c>
      <c r="C8" s="162" t="str">
        <f>IF('360HOLDS'!W9=0,"",'360HOLDS'!W9)</f>
        <v/>
      </c>
      <c r="D8" s="162" t="str">
        <f>IF('360HOLDS'!X9=0,"",'360HOLDS'!X9)</f>
        <v/>
      </c>
      <c r="E8" s="162" t="str">
        <f>IF('360HOLDS'!Y9=0,"",'360HOLDS'!Y9)</f>
        <v/>
      </c>
      <c r="F8" s="162" t="str">
        <f>IF('360HOLDS'!Z9=0,"",'360HOLDS'!Z9)</f>
        <v/>
      </c>
      <c r="G8" s="162" t="str">
        <f>IF('360HOLDS'!AA9=0,"",'360HOLDS'!AA9)</f>
        <v/>
      </c>
      <c r="H8" s="162" t="str">
        <f>IF('360HOLDS'!AB9=0,"",'360HOLDS'!AB9)</f>
        <v/>
      </c>
      <c r="I8" s="162" t="str">
        <f>IF('360HOLDS'!AC9=0,"",'360HOLDS'!AC9)</f>
        <v/>
      </c>
      <c r="J8" s="108"/>
      <c r="K8" s="108"/>
      <c r="L8" s="162">
        <f>SUM(B8:I8)</f>
        <v>0</v>
      </c>
    </row>
    <row r="9" spans="1:12" s="163" customFormat="1" ht="26" customHeight="1">
      <c r="A9" s="108" t="str">
        <f>'360HOLDS'!C10</f>
        <v>#182PU</v>
      </c>
      <c r="B9" s="162" t="str">
        <f>IF('360HOLDS'!V10=0,"",'360HOLDS'!V10)</f>
        <v/>
      </c>
      <c r="C9" s="162" t="str">
        <f>IF('360HOLDS'!W10=0,"",'360HOLDS'!W10)</f>
        <v/>
      </c>
      <c r="D9" s="162" t="str">
        <f>IF('360HOLDS'!X10=0,"",'360HOLDS'!X10)</f>
        <v/>
      </c>
      <c r="E9" s="162" t="str">
        <f>IF('360HOLDS'!Y10=0,"",'360HOLDS'!Y10)</f>
        <v/>
      </c>
      <c r="F9" s="162" t="str">
        <f>IF('360HOLDS'!Z10=0,"",'360HOLDS'!Z10)</f>
        <v/>
      </c>
      <c r="G9" s="162" t="str">
        <f>IF('360HOLDS'!AA10=0,"",'360HOLDS'!AA10)</f>
        <v/>
      </c>
      <c r="H9" s="162" t="str">
        <f>IF('360HOLDS'!AB10=0,"",'360HOLDS'!AB10)</f>
        <v/>
      </c>
      <c r="I9" s="162" t="str">
        <f>IF('360HOLDS'!AC10=0,"",'360HOLDS'!AC10)</f>
        <v/>
      </c>
      <c r="J9" s="108"/>
      <c r="K9" s="108"/>
      <c r="L9" s="162">
        <f t="shared" ref="L9:L72" si="0">SUM(B9:I9)</f>
        <v>0</v>
      </c>
    </row>
    <row r="10" spans="1:12" s="163" customFormat="1" ht="26" customHeight="1">
      <c r="A10" s="108" t="str">
        <f>'360HOLDS'!C11</f>
        <v>#183PU</v>
      </c>
      <c r="B10" s="162" t="str">
        <f>IF('360HOLDS'!V11=0,"",'360HOLDS'!V11)</f>
        <v/>
      </c>
      <c r="C10" s="162" t="str">
        <f>IF('360HOLDS'!W11=0,"",'360HOLDS'!W11)</f>
        <v/>
      </c>
      <c r="D10" s="162" t="str">
        <f>IF('360HOLDS'!X11=0,"",'360HOLDS'!X11)</f>
        <v/>
      </c>
      <c r="E10" s="162" t="str">
        <f>IF('360HOLDS'!Y11=0,"",'360HOLDS'!Y11)</f>
        <v/>
      </c>
      <c r="F10" s="162" t="str">
        <f>IF('360HOLDS'!Z11=0,"",'360HOLDS'!Z11)</f>
        <v/>
      </c>
      <c r="G10" s="162" t="str">
        <f>IF('360HOLDS'!AA11=0,"",'360HOLDS'!AA11)</f>
        <v/>
      </c>
      <c r="H10" s="162" t="str">
        <f>IF('360HOLDS'!AB11=0,"",'360HOLDS'!AB11)</f>
        <v/>
      </c>
      <c r="I10" s="162" t="str">
        <f>IF('360HOLDS'!AC11=0,"",'360HOLDS'!AC11)</f>
        <v/>
      </c>
      <c r="J10" s="108"/>
      <c r="K10" s="108"/>
      <c r="L10" s="162">
        <f t="shared" si="0"/>
        <v>0</v>
      </c>
    </row>
    <row r="11" spans="1:12" s="163" customFormat="1" ht="26" customHeight="1">
      <c r="A11" s="108" t="str">
        <f>'360HOLDS'!C12</f>
        <v>#184PU</v>
      </c>
      <c r="B11" s="162" t="str">
        <f>IF('360HOLDS'!V12=0,"",'360HOLDS'!V12)</f>
        <v/>
      </c>
      <c r="C11" s="162" t="str">
        <f>IF('360HOLDS'!W12=0,"",'360HOLDS'!W12)</f>
        <v/>
      </c>
      <c r="D11" s="162" t="str">
        <f>IF('360HOLDS'!X12=0,"",'360HOLDS'!X12)</f>
        <v/>
      </c>
      <c r="E11" s="162" t="str">
        <f>IF('360HOLDS'!Y12=0,"",'360HOLDS'!Y12)</f>
        <v/>
      </c>
      <c r="F11" s="162" t="str">
        <f>IF('360HOLDS'!Z12=0,"",'360HOLDS'!Z12)</f>
        <v/>
      </c>
      <c r="G11" s="162" t="str">
        <f>IF('360HOLDS'!AA12=0,"",'360HOLDS'!AA12)</f>
        <v/>
      </c>
      <c r="H11" s="162" t="str">
        <f>IF('360HOLDS'!AB12=0,"",'360HOLDS'!AB12)</f>
        <v/>
      </c>
      <c r="I11" s="162" t="str">
        <f>IF('360HOLDS'!AC12=0,"",'360HOLDS'!AC12)</f>
        <v/>
      </c>
      <c r="J11" s="108"/>
      <c r="K11" s="108"/>
      <c r="L11" s="162">
        <f t="shared" si="0"/>
        <v>0</v>
      </c>
    </row>
    <row r="12" spans="1:12" s="163" customFormat="1" ht="26" customHeight="1">
      <c r="A12" s="108" t="str">
        <f>'360HOLDS'!C13</f>
        <v>#185PU</v>
      </c>
      <c r="B12" s="162" t="str">
        <f>IF('360HOLDS'!V13=0,"",'360HOLDS'!V13)</f>
        <v/>
      </c>
      <c r="C12" s="162" t="str">
        <f>IF('360HOLDS'!W13=0,"",'360HOLDS'!W13)</f>
        <v/>
      </c>
      <c r="D12" s="162" t="str">
        <f>IF('360HOLDS'!X13=0,"",'360HOLDS'!X13)</f>
        <v/>
      </c>
      <c r="E12" s="162" t="str">
        <f>IF('360HOLDS'!Y13=0,"",'360HOLDS'!Y13)</f>
        <v/>
      </c>
      <c r="F12" s="162" t="str">
        <f>IF('360HOLDS'!Z13=0,"",'360HOLDS'!Z13)</f>
        <v/>
      </c>
      <c r="G12" s="162" t="str">
        <f>IF('360HOLDS'!AA13=0,"",'360HOLDS'!AA13)</f>
        <v/>
      </c>
      <c r="H12" s="162" t="str">
        <f>IF('360HOLDS'!AB13=0,"",'360HOLDS'!AB13)</f>
        <v/>
      </c>
      <c r="I12" s="162" t="str">
        <f>IF('360HOLDS'!AC13=0,"",'360HOLDS'!AC13)</f>
        <v/>
      </c>
      <c r="J12" s="108"/>
      <c r="K12" s="108"/>
      <c r="L12" s="162">
        <f t="shared" si="0"/>
        <v>0</v>
      </c>
    </row>
    <row r="13" spans="1:12" s="163" customFormat="1" ht="26" customHeight="1">
      <c r="A13" s="108" t="str">
        <f>'360HOLDS'!C14</f>
        <v>#186PU</v>
      </c>
      <c r="B13" s="162" t="str">
        <f>IF('360HOLDS'!V14=0,"",'360HOLDS'!V14)</f>
        <v/>
      </c>
      <c r="C13" s="162" t="str">
        <f>IF('360HOLDS'!W14=0,"",'360HOLDS'!W14)</f>
        <v/>
      </c>
      <c r="D13" s="162" t="str">
        <f>IF('360HOLDS'!X14=0,"",'360HOLDS'!X14)</f>
        <v/>
      </c>
      <c r="E13" s="162" t="str">
        <f>IF('360HOLDS'!Y14=0,"",'360HOLDS'!Y14)</f>
        <v/>
      </c>
      <c r="F13" s="162" t="str">
        <f>IF('360HOLDS'!Z14=0,"",'360HOLDS'!Z14)</f>
        <v/>
      </c>
      <c r="G13" s="162" t="str">
        <f>IF('360HOLDS'!AA14=0,"",'360HOLDS'!AA14)</f>
        <v/>
      </c>
      <c r="H13" s="162" t="str">
        <f>IF('360HOLDS'!AB14=0,"",'360HOLDS'!AB14)</f>
        <v/>
      </c>
      <c r="I13" s="162" t="str">
        <f>IF('360HOLDS'!AC14=0,"",'360HOLDS'!AC14)</f>
        <v/>
      </c>
      <c r="J13" s="108"/>
      <c r="K13" s="108"/>
      <c r="L13" s="162">
        <f t="shared" si="0"/>
        <v>0</v>
      </c>
    </row>
    <row r="14" spans="1:12" s="163" customFormat="1" ht="26" customHeight="1">
      <c r="A14" s="108" t="str">
        <f>'360HOLDS'!C15</f>
        <v>#187PU</v>
      </c>
      <c r="B14" s="162" t="str">
        <f>IF('360HOLDS'!V15=0,"",'360HOLDS'!V15)</f>
        <v/>
      </c>
      <c r="C14" s="162" t="str">
        <f>IF('360HOLDS'!W15=0,"",'360HOLDS'!W15)</f>
        <v/>
      </c>
      <c r="D14" s="162" t="str">
        <f>IF('360HOLDS'!X15=0,"",'360HOLDS'!X15)</f>
        <v/>
      </c>
      <c r="E14" s="162" t="str">
        <f>IF('360HOLDS'!Y15=0,"",'360HOLDS'!Y15)</f>
        <v/>
      </c>
      <c r="F14" s="162" t="str">
        <f>IF('360HOLDS'!Z15=0,"",'360HOLDS'!Z15)</f>
        <v/>
      </c>
      <c r="G14" s="162" t="str">
        <f>IF('360HOLDS'!AA15=0,"",'360HOLDS'!AA15)</f>
        <v/>
      </c>
      <c r="H14" s="162" t="str">
        <f>IF('360HOLDS'!AB15=0,"",'360HOLDS'!AB15)</f>
        <v/>
      </c>
      <c r="I14" s="162" t="str">
        <f>IF('360HOLDS'!AC15=0,"",'360HOLDS'!AC15)</f>
        <v/>
      </c>
      <c r="J14" s="108"/>
      <c r="K14" s="108"/>
      <c r="L14" s="162">
        <f t="shared" si="0"/>
        <v>0</v>
      </c>
    </row>
    <row r="15" spans="1:12" s="163" customFormat="1" ht="26" customHeight="1">
      <c r="A15" s="108" t="str">
        <f>'360HOLDS'!C16</f>
        <v>#188PU</v>
      </c>
      <c r="B15" s="162" t="str">
        <f>IF('360HOLDS'!V16=0,"",'360HOLDS'!V16)</f>
        <v/>
      </c>
      <c r="C15" s="162" t="str">
        <f>IF('360HOLDS'!W16=0,"",'360HOLDS'!W16)</f>
        <v/>
      </c>
      <c r="D15" s="162" t="str">
        <f>IF('360HOLDS'!X16=0,"",'360HOLDS'!X16)</f>
        <v/>
      </c>
      <c r="E15" s="162" t="str">
        <f>IF('360HOLDS'!Y16=0,"",'360HOLDS'!Y16)</f>
        <v/>
      </c>
      <c r="F15" s="162" t="str">
        <f>IF('360HOLDS'!Z16=0,"",'360HOLDS'!Z16)</f>
        <v/>
      </c>
      <c r="G15" s="162" t="str">
        <f>IF('360HOLDS'!AA16=0,"",'360HOLDS'!AA16)</f>
        <v/>
      </c>
      <c r="H15" s="162" t="str">
        <f>IF('360HOLDS'!AB16=0,"",'360HOLDS'!AB16)</f>
        <v/>
      </c>
      <c r="I15" s="162" t="str">
        <f>IF('360HOLDS'!AC16=0,"",'360HOLDS'!AC16)</f>
        <v/>
      </c>
      <c r="J15" s="108"/>
      <c r="K15" s="108"/>
      <c r="L15" s="162">
        <f t="shared" si="0"/>
        <v>0</v>
      </c>
    </row>
    <row r="16" spans="1:12" s="163" customFormat="1" ht="26" customHeight="1">
      <c r="A16" s="108" t="str">
        <f>'360HOLDS'!C17</f>
        <v>#189PU</v>
      </c>
      <c r="B16" s="162" t="str">
        <f>IF('360HOLDS'!V17=0,"",'360HOLDS'!V17)</f>
        <v/>
      </c>
      <c r="C16" s="162" t="str">
        <f>IF('360HOLDS'!W17=0,"",'360HOLDS'!W17)</f>
        <v/>
      </c>
      <c r="D16" s="162" t="str">
        <f>IF('360HOLDS'!X17=0,"",'360HOLDS'!X17)</f>
        <v/>
      </c>
      <c r="E16" s="162" t="str">
        <f>IF('360HOLDS'!Y17=0,"",'360HOLDS'!Y17)</f>
        <v/>
      </c>
      <c r="F16" s="162" t="str">
        <f>IF('360HOLDS'!Z17=0,"",'360HOLDS'!Z17)</f>
        <v/>
      </c>
      <c r="G16" s="162" t="str">
        <f>IF('360HOLDS'!AA17=0,"",'360HOLDS'!AA17)</f>
        <v/>
      </c>
      <c r="H16" s="162" t="str">
        <f>IF('360HOLDS'!AB17=0,"",'360HOLDS'!AB17)</f>
        <v/>
      </c>
      <c r="I16" s="162" t="str">
        <f>IF('360HOLDS'!AC17=0,"",'360HOLDS'!AC17)</f>
        <v/>
      </c>
      <c r="J16" s="108"/>
      <c r="K16" s="108"/>
      <c r="L16" s="162">
        <f t="shared" si="0"/>
        <v>0</v>
      </c>
    </row>
    <row r="17" spans="1:12" s="163" customFormat="1" ht="26" customHeight="1">
      <c r="A17" s="108" t="str">
        <f>'360HOLDS'!C18</f>
        <v>#190PU</v>
      </c>
      <c r="B17" s="162" t="str">
        <f>IF('360HOLDS'!V18=0,"",'360HOLDS'!V18)</f>
        <v/>
      </c>
      <c r="C17" s="162" t="str">
        <f>IF('360HOLDS'!W18=0,"",'360HOLDS'!W18)</f>
        <v/>
      </c>
      <c r="D17" s="162" t="str">
        <f>IF('360HOLDS'!X18=0,"",'360HOLDS'!X18)</f>
        <v/>
      </c>
      <c r="E17" s="162" t="str">
        <f>IF('360HOLDS'!Y18=0,"",'360HOLDS'!Y18)</f>
        <v/>
      </c>
      <c r="F17" s="162" t="str">
        <f>IF('360HOLDS'!Z18=0,"",'360HOLDS'!Z18)</f>
        <v/>
      </c>
      <c r="G17" s="162" t="str">
        <f>IF('360HOLDS'!AA18=0,"",'360HOLDS'!AA18)</f>
        <v/>
      </c>
      <c r="H17" s="162" t="str">
        <f>IF('360HOLDS'!AB18=0,"",'360HOLDS'!AB18)</f>
        <v/>
      </c>
      <c r="I17" s="162" t="str">
        <f>IF('360HOLDS'!AC18=0,"",'360HOLDS'!AC18)</f>
        <v/>
      </c>
      <c r="J17" s="108"/>
      <c r="K17" s="108"/>
      <c r="L17" s="162">
        <f t="shared" si="0"/>
        <v>0</v>
      </c>
    </row>
    <row r="18" spans="1:12" s="163" customFormat="1" ht="26" customHeight="1">
      <c r="A18" s="108">
        <f>'360HOLDS'!C19</f>
        <v>0</v>
      </c>
      <c r="B18" s="162" t="str">
        <f>IF('360HOLDS'!V19=0,"",'360HOLDS'!V19)</f>
        <v/>
      </c>
      <c r="C18" s="162" t="str">
        <f>IF('360HOLDS'!W19=0,"",'360HOLDS'!W19)</f>
        <v/>
      </c>
      <c r="D18" s="162" t="str">
        <f>IF('360HOLDS'!X19=0,"",'360HOLDS'!X19)</f>
        <v/>
      </c>
      <c r="E18" s="162" t="str">
        <f>IF('360HOLDS'!Y19=0,"",'360HOLDS'!Y19)</f>
        <v/>
      </c>
      <c r="F18" s="162" t="str">
        <f>IF('360HOLDS'!Z19=0,"",'360HOLDS'!Z19)</f>
        <v/>
      </c>
      <c r="G18" s="162" t="str">
        <f>IF('360HOLDS'!AA19=0,"",'360HOLDS'!AA19)</f>
        <v/>
      </c>
      <c r="H18" s="162" t="str">
        <f>IF('360HOLDS'!AB19=0,"",'360HOLDS'!AB19)</f>
        <v/>
      </c>
      <c r="I18" s="162" t="str">
        <f>IF('360HOLDS'!AC19=0,"",'360HOLDS'!AC19)</f>
        <v/>
      </c>
      <c r="J18" s="108"/>
      <c r="K18" s="108"/>
      <c r="L18" s="162">
        <f t="shared" si="0"/>
        <v>0</v>
      </c>
    </row>
    <row r="19" spans="1:12" s="163" customFormat="1" ht="26" customHeight="1">
      <c r="A19" s="108" t="str">
        <f>'360HOLDS'!C20</f>
        <v>#220PU</v>
      </c>
      <c r="B19" s="162" t="str">
        <f>IF('360HOLDS'!V20=0,"",'360HOLDS'!V20)</f>
        <v/>
      </c>
      <c r="C19" s="162" t="str">
        <f>IF('360HOLDS'!W20=0,"",'360HOLDS'!W20)</f>
        <v/>
      </c>
      <c r="D19" s="162" t="str">
        <f>IF('360HOLDS'!X20=0,"",'360HOLDS'!X20)</f>
        <v/>
      </c>
      <c r="E19" s="162" t="str">
        <f>IF('360HOLDS'!Y20=0,"",'360HOLDS'!Y20)</f>
        <v/>
      </c>
      <c r="F19" s="162" t="str">
        <f>IF('360HOLDS'!Z20=0,"",'360HOLDS'!Z20)</f>
        <v/>
      </c>
      <c r="G19" s="162" t="str">
        <f>IF('360HOLDS'!AA20=0,"",'360HOLDS'!AA20)</f>
        <v/>
      </c>
      <c r="H19" s="162" t="str">
        <f>IF('360HOLDS'!AB20=0,"",'360HOLDS'!AB20)</f>
        <v/>
      </c>
      <c r="I19" s="162" t="str">
        <f>IF('360HOLDS'!AC20=0,"",'360HOLDS'!AC20)</f>
        <v/>
      </c>
      <c r="J19" s="108"/>
      <c r="K19" s="108"/>
      <c r="L19" s="162">
        <f t="shared" si="0"/>
        <v>0</v>
      </c>
    </row>
    <row r="20" spans="1:12" s="163" customFormat="1" ht="26" customHeight="1">
      <c r="A20" s="108" t="str">
        <f>'360HOLDS'!C21</f>
        <v>#221PU</v>
      </c>
      <c r="B20" s="162" t="str">
        <f>IF('360HOLDS'!V21=0,"",'360HOLDS'!V21)</f>
        <v/>
      </c>
      <c r="C20" s="162" t="str">
        <f>IF('360HOLDS'!W21=0,"",'360HOLDS'!W21)</f>
        <v/>
      </c>
      <c r="D20" s="162" t="str">
        <f>IF('360HOLDS'!X21=0,"",'360HOLDS'!X21)</f>
        <v/>
      </c>
      <c r="E20" s="162" t="str">
        <f>IF('360HOLDS'!Y21=0,"",'360HOLDS'!Y21)</f>
        <v/>
      </c>
      <c r="F20" s="162" t="str">
        <f>IF('360HOLDS'!Z21=0,"",'360HOLDS'!Z21)</f>
        <v/>
      </c>
      <c r="G20" s="162" t="str">
        <f>IF('360HOLDS'!AA21=0,"",'360HOLDS'!AA21)</f>
        <v/>
      </c>
      <c r="H20" s="162" t="str">
        <f>IF('360HOLDS'!AB21=0,"",'360HOLDS'!AB21)</f>
        <v/>
      </c>
      <c r="I20" s="162" t="str">
        <f>IF('360HOLDS'!AC21=0,"",'360HOLDS'!AC21)</f>
        <v/>
      </c>
      <c r="J20" s="108"/>
      <c r="K20" s="108"/>
      <c r="L20" s="162">
        <f t="shared" si="0"/>
        <v>0</v>
      </c>
    </row>
    <row r="21" spans="1:12" s="163" customFormat="1" ht="26" customHeight="1">
      <c r="A21" s="108" t="str">
        <f>'360HOLDS'!C22</f>
        <v>#222PU</v>
      </c>
      <c r="B21" s="162" t="str">
        <f>IF('360HOLDS'!V22=0,"",'360HOLDS'!V22)</f>
        <v/>
      </c>
      <c r="C21" s="162" t="str">
        <f>IF('360HOLDS'!W22=0,"",'360HOLDS'!W22)</f>
        <v/>
      </c>
      <c r="D21" s="162" t="str">
        <f>IF('360HOLDS'!X22=0,"",'360HOLDS'!X22)</f>
        <v/>
      </c>
      <c r="E21" s="162" t="str">
        <f>IF('360HOLDS'!Y22=0,"",'360HOLDS'!Y22)</f>
        <v/>
      </c>
      <c r="F21" s="162" t="str">
        <f>IF('360HOLDS'!Z22=0,"",'360HOLDS'!Z22)</f>
        <v/>
      </c>
      <c r="G21" s="162" t="str">
        <f>IF('360HOLDS'!AA22=0,"",'360HOLDS'!AA22)</f>
        <v/>
      </c>
      <c r="H21" s="162" t="str">
        <f>IF('360HOLDS'!AB22=0,"",'360HOLDS'!AB22)</f>
        <v/>
      </c>
      <c r="I21" s="162" t="str">
        <f>IF('360HOLDS'!AC22=0,"",'360HOLDS'!AC22)</f>
        <v/>
      </c>
      <c r="J21" s="108"/>
      <c r="K21" s="108"/>
      <c r="L21" s="162">
        <f t="shared" si="0"/>
        <v>0</v>
      </c>
    </row>
    <row r="22" spans="1:12" s="163" customFormat="1" ht="26" customHeight="1">
      <c r="A22" s="108" t="str">
        <f>'360HOLDS'!C23</f>
        <v>#223PU</v>
      </c>
      <c r="B22" s="162" t="str">
        <f>IF('360HOLDS'!V23=0,"",'360HOLDS'!V23)</f>
        <v/>
      </c>
      <c r="C22" s="162" t="str">
        <f>IF('360HOLDS'!W23=0,"",'360HOLDS'!W23)</f>
        <v/>
      </c>
      <c r="D22" s="162" t="str">
        <f>IF('360HOLDS'!X23=0,"",'360HOLDS'!X23)</f>
        <v/>
      </c>
      <c r="E22" s="162" t="str">
        <f>IF('360HOLDS'!Y23=0,"",'360HOLDS'!Y23)</f>
        <v/>
      </c>
      <c r="F22" s="162" t="str">
        <f>IF('360HOLDS'!Z23=0,"",'360HOLDS'!Z23)</f>
        <v/>
      </c>
      <c r="G22" s="162" t="str">
        <f>IF('360HOLDS'!AA23=0,"",'360HOLDS'!AA23)</f>
        <v/>
      </c>
      <c r="H22" s="162" t="str">
        <f>IF('360HOLDS'!AB23=0,"",'360HOLDS'!AB23)</f>
        <v/>
      </c>
      <c r="I22" s="162" t="str">
        <f>IF('360HOLDS'!AC23=0,"",'360HOLDS'!AC23)</f>
        <v/>
      </c>
      <c r="J22" s="108"/>
      <c r="K22" s="108"/>
      <c r="L22" s="162">
        <f t="shared" si="0"/>
        <v>0</v>
      </c>
    </row>
    <row r="23" spans="1:12" s="163" customFormat="1" ht="26" customHeight="1">
      <c r="A23" s="108" t="str">
        <f>'360HOLDS'!C24</f>
        <v>#224PU</v>
      </c>
      <c r="B23" s="162" t="str">
        <f>IF('360HOLDS'!V24=0,"",'360HOLDS'!V24)</f>
        <v/>
      </c>
      <c r="C23" s="162" t="str">
        <f>IF('360HOLDS'!W24=0,"",'360HOLDS'!W24)</f>
        <v/>
      </c>
      <c r="D23" s="162" t="str">
        <f>IF('360HOLDS'!X24=0,"",'360HOLDS'!X24)</f>
        <v/>
      </c>
      <c r="E23" s="162" t="str">
        <f>IF('360HOLDS'!Y24=0,"",'360HOLDS'!Y24)</f>
        <v/>
      </c>
      <c r="F23" s="162" t="str">
        <f>IF('360HOLDS'!Z24=0,"",'360HOLDS'!Z24)</f>
        <v/>
      </c>
      <c r="G23" s="162" t="str">
        <f>IF('360HOLDS'!AA24=0,"",'360HOLDS'!AA24)</f>
        <v/>
      </c>
      <c r="H23" s="162" t="str">
        <f>IF('360HOLDS'!AB24=0,"",'360HOLDS'!AB24)</f>
        <v/>
      </c>
      <c r="I23" s="162" t="str">
        <f>IF('360HOLDS'!AC24=0,"",'360HOLDS'!AC24)</f>
        <v/>
      </c>
      <c r="J23" s="108"/>
      <c r="K23" s="108"/>
      <c r="L23" s="162">
        <f t="shared" si="0"/>
        <v>0</v>
      </c>
    </row>
    <row r="24" spans="1:12" s="163" customFormat="1" ht="26" customHeight="1">
      <c r="A24" s="108" t="str">
        <f>'360HOLDS'!C25</f>
        <v>#225PU</v>
      </c>
      <c r="B24" s="162" t="str">
        <f>IF('360HOLDS'!V25=0,"",'360HOLDS'!V25)</f>
        <v/>
      </c>
      <c r="C24" s="162" t="str">
        <f>IF('360HOLDS'!W25=0,"",'360HOLDS'!W25)</f>
        <v/>
      </c>
      <c r="D24" s="162" t="str">
        <f>IF('360HOLDS'!X25=0,"",'360HOLDS'!X25)</f>
        <v/>
      </c>
      <c r="E24" s="162" t="str">
        <f>IF('360HOLDS'!Y25=0,"",'360HOLDS'!Y25)</f>
        <v/>
      </c>
      <c r="F24" s="162" t="str">
        <f>IF('360HOLDS'!Z25=0,"",'360HOLDS'!Z25)</f>
        <v/>
      </c>
      <c r="G24" s="162" t="str">
        <f>IF('360HOLDS'!AA25=0,"",'360HOLDS'!AA25)</f>
        <v/>
      </c>
      <c r="H24" s="162" t="str">
        <f>IF('360HOLDS'!AB25=0,"",'360HOLDS'!AB25)</f>
        <v/>
      </c>
      <c r="I24" s="162" t="str">
        <f>IF('360HOLDS'!AC25=0,"",'360HOLDS'!AC25)</f>
        <v/>
      </c>
      <c r="J24" s="108"/>
      <c r="K24" s="108"/>
      <c r="L24" s="162">
        <f t="shared" si="0"/>
        <v>0</v>
      </c>
    </row>
    <row r="25" spans="1:12" s="163" customFormat="1" ht="26" customHeight="1">
      <c r="A25" s="108">
        <f>'360HOLDS'!C26</f>
        <v>0</v>
      </c>
      <c r="B25" s="162" t="str">
        <f>IF('360HOLDS'!V26=0,"",'360HOLDS'!V26)</f>
        <v/>
      </c>
      <c r="C25" s="162" t="str">
        <f>IF('360HOLDS'!W26=0,"",'360HOLDS'!W26)</f>
        <v>Detail picture</v>
      </c>
      <c r="D25" s="162" t="str">
        <f>IF('360HOLDS'!X26=0,"",'360HOLDS'!X26)</f>
        <v/>
      </c>
      <c r="E25" s="162" t="str">
        <f>IF('360HOLDS'!Y26=0,"",'360HOLDS'!Y26)</f>
        <v/>
      </c>
      <c r="F25" s="162" t="str">
        <f>IF('360HOLDS'!Z26=0,"",'360HOLDS'!Z26)</f>
        <v/>
      </c>
      <c r="G25" s="162" t="str">
        <f>IF('360HOLDS'!AA26=0,"",'360HOLDS'!AA26)</f>
        <v/>
      </c>
      <c r="H25" s="162" t="str">
        <f>IF('360HOLDS'!AB26=0,"",'360HOLDS'!AB26)</f>
        <v/>
      </c>
      <c r="I25" s="162" t="str">
        <f>IF('360HOLDS'!AC26=0,"",'360HOLDS'!AC26)</f>
        <v/>
      </c>
      <c r="J25" s="108"/>
      <c r="K25" s="108"/>
      <c r="L25" s="162">
        <f t="shared" si="0"/>
        <v>0</v>
      </c>
    </row>
    <row r="26" spans="1:12" s="163" customFormat="1" ht="26" customHeight="1">
      <c r="A26" s="108" t="str">
        <f>'360HOLDS'!C27</f>
        <v>#240PU</v>
      </c>
      <c r="B26" s="162" t="str">
        <f>IF('360HOLDS'!V27=0,"",'360HOLDS'!V27)</f>
        <v/>
      </c>
      <c r="C26" s="162" t="str">
        <f>IF('360HOLDS'!W27=0,"",'360HOLDS'!W27)</f>
        <v/>
      </c>
      <c r="D26" s="162" t="str">
        <f>IF('360HOLDS'!X27=0,"",'360HOLDS'!X27)</f>
        <v/>
      </c>
      <c r="E26" s="162" t="str">
        <f>IF('360HOLDS'!Y27=0,"",'360HOLDS'!Y27)</f>
        <v/>
      </c>
      <c r="F26" s="162" t="str">
        <f>IF('360HOLDS'!Z27=0,"",'360HOLDS'!Z27)</f>
        <v/>
      </c>
      <c r="G26" s="162" t="str">
        <f>IF('360HOLDS'!AA27=0,"",'360HOLDS'!AA27)</f>
        <v/>
      </c>
      <c r="H26" s="162" t="str">
        <f>IF('360HOLDS'!AB27=0,"",'360HOLDS'!AB27)</f>
        <v/>
      </c>
      <c r="I26" s="162" t="str">
        <f>IF('360HOLDS'!AC27=0,"",'360HOLDS'!AC27)</f>
        <v/>
      </c>
      <c r="J26" s="108"/>
      <c r="K26" s="108"/>
      <c r="L26" s="162">
        <f t="shared" si="0"/>
        <v>0</v>
      </c>
    </row>
    <row r="27" spans="1:12" s="163" customFormat="1" ht="26" customHeight="1">
      <c r="A27" s="108" t="str">
        <f>'360HOLDS'!C28</f>
        <v>#241PU</v>
      </c>
      <c r="B27" s="162" t="str">
        <f>IF('360HOLDS'!V28=0,"",'360HOLDS'!V28)</f>
        <v/>
      </c>
      <c r="C27" s="162" t="str">
        <f>IF('360HOLDS'!W28=0,"",'360HOLDS'!W28)</f>
        <v/>
      </c>
      <c r="D27" s="162" t="str">
        <f>IF('360HOLDS'!X28=0,"",'360HOLDS'!X28)</f>
        <v/>
      </c>
      <c r="E27" s="162" t="str">
        <f>IF('360HOLDS'!Y28=0,"",'360HOLDS'!Y28)</f>
        <v/>
      </c>
      <c r="F27" s="162" t="str">
        <f>IF('360HOLDS'!Z28=0,"",'360HOLDS'!Z28)</f>
        <v/>
      </c>
      <c r="G27" s="162" t="str">
        <f>IF('360HOLDS'!AA28=0,"",'360HOLDS'!AA28)</f>
        <v/>
      </c>
      <c r="H27" s="162" t="str">
        <f>IF('360HOLDS'!AB28=0,"",'360HOLDS'!AB28)</f>
        <v/>
      </c>
      <c r="I27" s="162" t="str">
        <f>IF('360HOLDS'!AC28=0,"",'360HOLDS'!AC28)</f>
        <v/>
      </c>
      <c r="J27" s="108"/>
      <c r="K27" s="108"/>
      <c r="L27" s="162">
        <f t="shared" si="0"/>
        <v>0</v>
      </c>
    </row>
    <row r="28" spans="1:12" s="163" customFormat="1" ht="26" customHeight="1">
      <c r="A28" s="108" t="str">
        <f>'360HOLDS'!C29</f>
        <v>#242PU</v>
      </c>
      <c r="B28" s="162" t="str">
        <f>IF('360HOLDS'!V29=0,"",'360HOLDS'!V29)</f>
        <v/>
      </c>
      <c r="C28" s="162" t="str">
        <f>IF('360HOLDS'!W29=0,"",'360HOLDS'!W29)</f>
        <v/>
      </c>
      <c r="D28" s="162" t="str">
        <f>IF('360HOLDS'!X29=0,"",'360HOLDS'!X29)</f>
        <v/>
      </c>
      <c r="E28" s="162" t="str">
        <f>IF('360HOLDS'!Y29=0,"",'360HOLDS'!Y29)</f>
        <v/>
      </c>
      <c r="F28" s="162" t="str">
        <f>IF('360HOLDS'!Z29=0,"",'360HOLDS'!Z29)</f>
        <v/>
      </c>
      <c r="G28" s="162" t="str">
        <f>IF('360HOLDS'!AA29=0,"",'360HOLDS'!AA29)</f>
        <v/>
      </c>
      <c r="H28" s="162" t="str">
        <f>IF('360HOLDS'!AB29=0,"",'360HOLDS'!AB29)</f>
        <v/>
      </c>
      <c r="I28" s="162" t="str">
        <f>IF('360HOLDS'!AC29=0,"",'360HOLDS'!AC29)</f>
        <v/>
      </c>
      <c r="J28" s="108"/>
      <c r="K28" s="108"/>
      <c r="L28" s="162">
        <f t="shared" si="0"/>
        <v>0</v>
      </c>
    </row>
    <row r="29" spans="1:12" s="163" customFormat="1" ht="26" customHeight="1">
      <c r="A29" s="108" t="str">
        <f>'360HOLDS'!C30</f>
        <v>#243PU</v>
      </c>
      <c r="B29" s="162" t="str">
        <f>IF('360HOLDS'!V30=0,"",'360HOLDS'!V30)</f>
        <v/>
      </c>
      <c r="C29" s="162" t="str">
        <f>IF('360HOLDS'!W30=0,"",'360HOLDS'!W30)</f>
        <v/>
      </c>
      <c r="D29" s="162" t="str">
        <f>IF('360HOLDS'!X30=0,"",'360HOLDS'!X30)</f>
        <v/>
      </c>
      <c r="E29" s="162" t="str">
        <f>IF('360HOLDS'!Y30=0,"",'360HOLDS'!Y30)</f>
        <v/>
      </c>
      <c r="F29" s="162" t="str">
        <f>IF('360HOLDS'!Z30=0,"",'360HOLDS'!Z30)</f>
        <v/>
      </c>
      <c r="G29" s="162" t="str">
        <f>IF('360HOLDS'!AA30=0,"",'360HOLDS'!AA30)</f>
        <v/>
      </c>
      <c r="H29" s="162" t="str">
        <f>IF('360HOLDS'!AB30=0,"",'360HOLDS'!AB30)</f>
        <v/>
      </c>
      <c r="I29" s="162" t="str">
        <f>IF('360HOLDS'!AC30=0,"",'360HOLDS'!AC30)</f>
        <v/>
      </c>
      <c r="J29" s="108"/>
      <c r="K29" s="108"/>
      <c r="L29" s="162">
        <f t="shared" si="0"/>
        <v>0</v>
      </c>
    </row>
    <row r="30" spans="1:12" s="163" customFormat="1" ht="26" customHeight="1">
      <c r="A30" s="108" t="str">
        <f>'360HOLDS'!C31</f>
        <v>#244PU</v>
      </c>
      <c r="B30" s="162" t="str">
        <f>IF('360HOLDS'!V31=0,"",'360HOLDS'!V31)</f>
        <v/>
      </c>
      <c r="C30" s="162" t="str">
        <f>IF('360HOLDS'!W31=0,"",'360HOLDS'!W31)</f>
        <v/>
      </c>
      <c r="D30" s="162" t="str">
        <f>IF('360HOLDS'!X31=0,"",'360HOLDS'!X31)</f>
        <v/>
      </c>
      <c r="E30" s="162" t="str">
        <f>IF('360HOLDS'!Y31=0,"",'360HOLDS'!Y31)</f>
        <v/>
      </c>
      <c r="F30" s="162" t="str">
        <f>IF('360HOLDS'!Z31=0,"",'360HOLDS'!Z31)</f>
        <v/>
      </c>
      <c r="G30" s="162" t="str">
        <f>IF('360HOLDS'!AA31=0,"",'360HOLDS'!AA31)</f>
        <v/>
      </c>
      <c r="H30" s="162" t="str">
        <f>IF('360HOLDS'!AB31=0,"",'360HOLDS'!AB31)</f>
        <v/>
      </c>
      <c r="I30" s="162" t="str">
        <f>IF('360HOLDS'!AC31=0,"",'360HOLDS'!AC31)</f>
        <v/>
      </c>
      <c r="J30" s="108"/>
      <c r="K30" s="108"/>
      <c r="L30" s="162">
        <f t="shared" si="0"/>
        <v>0</v>
      </c>
    </row>
    <row r="31" spans="1:12" s="163" customFormat="1" ht="26" customHeight="1">
      <c r="A31" s="108" t="str">
        <f>'360HOLDS'!C32</f>
        <v>#245PU</v>
      </c>
      <c r="B31" s="162" t="str">
        <f>IF('360HOLDS'!V32=0,"",'360HOLDS'!V32)</f>
        <v/>
      </c>
      <c r="C31" s="162" t="str">
        <f>IF('360HOLDS'!W32=0,"",'360HOLDS'!W32)</f>
        <v/>
      </c>
      <c r="D31" s="162" t="str">
        <f>IF('360HOLDS'!X32=0,"",'360HOLDS'!X32)</f>
        <v/>
      </c>
      <c r="E31" s="162" t="str">
        <f>IF('360HOLDS'!Y32=0,"",'360HOLDS'!Y32)</f>
        <v/>
      </c>
      <c r="F31" s="162" t="str">
        <f>IF('360HOLDS'!Z32=0,"",'360HOLDS'!Z32)</f>
        <v/>
      </c>
      <c r="G31" s="162" t="str">
        <f>IF('360HOLDS'!AA32=0,"",'360HOLDS'!AA32)</f>
        <v/>
      </c>
      <c r="H31" s="162" t="str">
        <f>IF('360HOLDS'!AB32=0,"",'360HOLDS'!AB32)</f>
        <v/>
      </c>
      <c r="I31" s="162" t="str">
        <f>IF('360HOLDS'!AC32=0,"",'360HOLDS'!AC32)</f>
        <v/>
      </c>
      <c r="J31" s="108"/>
      <c r="K31" s="108"/>
      <c r="L31" s="162">
        <f t="shared" si="0"/>
        <v>0</v>
      </c>
    </row>
    <row r="32" spans="1:12" s="163" customFormat="1" ht="26" customHeight="1">
      <c r="A32" s="108" t="str">
        <f>'360HOLDS'!C33</f>
        <v>#3PU</v>
      </c>
      <c r="B32" s="162" t="str">
        <f>IF('360HOLDS'!V33=0,"",'360HOLDS'!V33)</f>
        <v/>
      </c>
      <c r="C32" s="162" t="str">
        <f>IF('360HOLDS'!W33=0,"",'360HOLDS'!W33)</f>
        <v/>
      </c>
      <c r="D32" s="162" t="str">
        <f>IF('360HOLDS'!X33=0,"",'360HOLDS'!X33)</f>
        <v/>
      </c>
      <c r="E32" s="162" t="str">
        <f>IF('360HOLDS'!Y33=0,"",'360HOLDS'!Y33)</f>
        <v/>
      </c>
      <c r="F32" s="162" t="str">
        <f>IF('360HOLDS'!Z33=0,"",'360HOLDS'!Z33)</f>
        <v/>
      </c>
      <c r="G32" s="162" t="str">
        <f>IF('360HOLDS'!AA33=0,"",'360HOLDS'!AA33)</f>
        <v/>
      </c>
      <c r="H32" s="162" t="str">
        <f>IF('360HOLDS'!AB33=0,"",'360HOLDS'!AB33)</f>
        <v/>
      </c>
      <c r="I32" s="162" t="str">
        <f>IF('360HOLDS'!AC33=0,"",'360HOLDS'!AC33)</f>
        <v/>
      </c>
      <c r="J32" s="108"/>
      <c r="K32" s="108"/>
      <c r="L32" s="162">
        <f t="shared" si="0"/>
        <v>0</v>
      </c>
    </row>
    <row r="33" spans="1:12" s="163" customFormat="1" ht="26" customHeight="1">
      <c r="A33" s="108" t="str">
        <f>'360HOLDS'!C34</f>
        <v>#4PU</v>
      </c>
      <c r="B33" s="162" t="str">
        <f>IF('360HOLDS'!V34=0,"",'360HOLDS'!V34)</f>
        <v/>
      </c>
      <c r="C33" s="162" t="str">
        <f>IF('360HOLDS'!W34=0,"",'360HOLDS'!W34)</f>
        <v/>
      </c>
      <c r="D33" s="162" t="str">
        <f>IF('360HOLDS'!X34=0,"",'360HOLDS'!X34)</f>
        <v/>
      </c>
      <c r="E33" s="162" t="str">
        <f>IF('360HOLDS'!Y34=0,"",'360HOLDS'!Y34)</f>
        <v/>
      </c>
      <c r="F33" s="162" t="str">
        <f>IF('360HOLDS'!Z34=0,"",'360HOLDS'!Z34)</f>
        <v/>
      </c>
      <c r="G33" s="162" t="str">
        <f>IF('360HOLDS'!AA34=0,"",'360HOLDS'!AA34)</f>
        <v/>
      </c>
      <c r="H33" s="162" t="str">
        <f>IF('360HOLDS'!AB34=0,"",'360HOLDS'!AB34)</f>
        <v/>
      </c>
      <c r="I33" s="162" t="str">
        <f>IF('360HOLDS'!AC34=0,"",'360HOLDS'!AC34)</f>
        <v/>
      </c>
      <c r="J33" s="108"/>
      <c r="K33" s="108"/>
      <c r="L33" s="162">
        <f t="shared" si="0"/>
        <v>0</v>
      </c>
    </row>
    <row r="34" spans="1:12" s="163" customFormat="1" ht="26" customHeight="1">
      <c r="A34" s="108" t="str">
        <f>'360HOLDS'!C35</f>
        <v>#5PU</v>
      </c>
      <c r="B34" s="162" t="str">
        <f>IF('360HOLDS'!V35=0,"",'360HOLDS'!V35)</f>
        <v/>
      </c>
      <c r="C34" s="162" t="str">
        <f>IF('360HOLDS'!W35=0,"",'360HOLDS'!W35)</f>
        <v/>
      </c>
      <c r="D34" s="162" t="str">
        <f>IF('360HOLDS'!X35=0,"",'360HOLDS'!X35)</f>
        <v/>
      </c>
      <c r="E34" s="162" t="str">
        <f>IF('360HOLDS'!Y35=0,"",'360HOLDS'!Y35)</f>
        <v/>
      </c>
      <c r="F34" s="162" t="str">
        <f>IF('360HOLDS'!Z35=0,"",'360HOLDS'!Z35)</f>
        <v/>
      </c>
      <c r="G34" s="162" t="str">
        <f>IF('360HOLDS'!AA35=0,"",'360HOLDS'!AA35)</f>
        <v/>
      </c>
      <c r="H34" s="162" t="str">
        <f>IF('360HOLDS'!AB35=0,"",'360HOLDS'!AB35)</f>
        <v/>
      </c>
      <c r="I34" s="162" t="str">
        <f>IF('360HOLDS'!AC35=0,"",'360HOLDS'!AC35)</f>
        <v/>
      </c>
      <c r="J34" s="108"/>
      <c r="K34" s="108"/>
      <c r="L34" s="162">
        <f t="shared" si="0"/>
        <v>0</v>
      </c>
    </row>
    <row r="35" spans="1:12" s="163" customFormat="1" ht="26" customHeight="1">
      <c r="A35" s="108" t="str">
        <f>'360HOLDS'!C36</f>
        <v>#6PU</v>
      </c>
      <c r="B35" s="162" t="str">
        <f>IF('360HOLDS'!V36=0,"",'360HOLDS'!V36)</f>
        <v/>
      </c>
      <c r="C35" s="162" t="str">
        <f>IF('360HOLDS'!W36=0,"",'360HOLDS'!W36)</f>
        <v/>
      </c>
      <c r="D35" s="162" t="str">
        <f>IF('360HOLDS'!X36=0,"",'360HOLDS'!X36)</f>
        <v/>
      </c>
      <c r="E35" s="162" t="str">
        <f>IF('360HOLDS'!Y36=0,"",'360HOLDS'!Y36)</f>
        <v/>
      </c>
      <c r="F35" s="162" t="str">
        <f>IF('360HOLDS'!Z36=0,"",'360HOLDS'!Z36)</f>
        <v/>
      </c>
      <c r="G35" s="162" t="str">
        <f>IF('360HOLDS'!AA36=0,"",'360HOLDS'!AA36)</f>
        <v/>
      </c>
      <c r="H35" s="162" t="str">
        <f>IF('360HOLDS'!AB36=0,"",'360HOLDS'!AB36)</f>
        <v/>
      </c>
      <c r="I35" s="162" t="str">
        <f>IF('360HOLDS'!AC36=0,"",'360HOLDS'!AC36)</f>
        <v/>
      </c>
      <c r="J35" s="108"/>
      <c r="K35" s="108"/>
      <c r="L35" s="162">
        <f t="shared" si="0"/>
        <v>0</v>
      </c>
    </row>
    <row r="36" spans="1:12" s="163" customFormat="1" ht="26" customHeight="1">
      <c r="A36" s="108" t="str">
        <f>'360HOLDS'!C37</f>
        <v>#7PU</v>
      </c>
      <c r="B36" s="162" t="str">
        <f>IF('360HOLDS'!V37=0,"",'360HOLDS'!V37)</f>
        <v/>
      </c>
      <c r="C36" s="162" t="str">
        <f>IF('360HOLDS'!W37=0,"",'360HOLDS'!W37)</f>
        <v/>
      </c>
      <c r="D36" s="162" t="str">
        <f>IF('360HOLDS'!X37=0,"",'360HOLDS'!X37)</f>
        <v/>
      </c>
      <c r="E36" s="162" t="str">
        <f>IF('360HOLDS'!Y37=0,"",'360HOLDS'!Y37)</f>
        <v/>
      </c>
      <c r="F36" s="162" t="str">
        <f>IF('360HOLDS'!Z37=0,"",'360HOLDS'!Z37)</f>
        <v/>
      </c>
      <c r="G36" s="162" t="str">
        <f>IF('360HOLDS'!AA37=0,"",'360HOLDS'!AA37)</f>
        <v/>
      </c>
      <c r="H36" s="162" t="str">
        <f>IF('360HOLDS'!AB37=0,"",'360HOLDS'!AB37)</f>
        <v/>
      </c>
      <c r="I36" s="162" t="str">
        <f>IF('360HOLDS'!AC37=0,"",'360HOLDS'!AC37)</f>
        <v/>
      </c>
      <c r="J36" s="108"/>
      <c r="K36" s="108"/>
      <c r="L36" s="162">
        <f t="shared" si="0"/>
        <v>0</v>
      </c>
    </row>
    <row r="37" spans="1:12" s="163" customFormat="1" ht="26" customHeight="1">
      <c r="A37" s="108" t="str">
        <f>'360HOLDS'!C38</f>
        <v>#7-2 PU</v>
      </c>
      <c r="B37" s="162" t="str">
        <f>IF('360HOLDS'!V38=0,"",'360HOLDS'!V38)</f>
        <v/>
      </c>
      <c r="C37" s="162" t="str">
        <f>IF('360HOLDS'!W38=0,"",'360HOLDS'!W38)</f>
        <v/>
      </c>
      <c r="D37" s="162" t="str">
        <f>IF('360HOLDS'!X38=0,"",'360HOLDS'!X38)</f>
        <v/>
      </c>
      <c r="E37" s="162" t="str">
        <f>IF('360HOLDS'!Y38=0,"",'360HOLDS'!Y38)</f>
        <v/>
      </c>
      <c r="F37" s="162" t="str">
        <f>IF('360HOLDS'!Z38=0,"",'360HOLDS'!Z38)</f>
        <v/>
      </c>
      <c r="G37" s="162" t="str">
        <f>IF('360HOLDS'!AA38=0,"",'360HOLDS'!AA38)</f>
        <v/>
      </c>
      <c r="H37" s="162" t="str">
        <f>IF('360HOLDS'!AB38=0,"",'360HOLDS'!AB38)</f>
        <v/>
      </c>
      <c r="I37" s="162" t="str">
        <f>IF('360HOLDS'!AC38=0,"",'360HOLDS'!AC38)</f>
        <v/>
      </c>
      <c r="J37" s="108"/>
      <c r="K37" s="108"/>
      <c r="L37" s="162">
        <f t="shared" si="0"/>
        <v>0</v>
      </c>
    </row>
    <row r="38" spans="1:12" s="163" customFormat="1" ht="26" customHeight="1">
      <c r="A38" s="108" t="str">
        <f>'360HOLDS'!C39</f>
        <v>#8PU</v>
      </c>
      <c r="B38" s="162" t="str">
        <f>IF('360HOLDS'!V39=0,"",'360HOLDS'!V39)</f>
        <v/>
      </c>
      <c r="C38" s="162" t="str">
        <f>IF('360HOLDS'!W39=0,"",'360HOLDS'!W39)</f>
        <v/>
      </c>
      <c r="D38" s="162" t="str">
        <f>IF('360HOLDS'!X39=0,"",'360HOLDS'!X39)</f>
        <v/>
      </c>
      <c r="E38" s="162" t="str">
        <f>IF('360HOLDS'!Y39=0,"",'360HOLDS'!Y39)</f>
        <v/>
      </c>
      <c r="F38" s="162" t="str">
        <f>IF('360HOLDS'!Z39=0,"",'360HOLDS'!Z39)</f>
        <v/>
      </c>
      <c r="G38" s="162" t="str">
        <f>IF('360HOLDS'!AA39=0,"",'360HOLDS'!AA39)</f>
        <v/>
      </c>
      <c r="H38" s="162" t="str">
        <f>IF('360HOLDS'!AB39=0,"",'360HOLDS'!AB39)</f>
        <v/>
      </c>
      <c r="I38" s="162" t="str">
        <f>IF('360HOLDS'!AC39=0,"",'360HOLDS'!AC39)</f>
        <v/>
      </c>
      <c r="J38" s="108"/>
      <c r="K38" s="108"/>
      <c r="L38" s="162">
        <f t="shared" si="0"/>
        <v>0</v>
      </c>
    </row>
    <row r="39" spans="1:12" s="163" customFormat="1" ht="26" customHeight="1">
      <c r="A39" s="108" t="str">
        <f>'360HOLDS'!C40</f>
        <v>#9PU</v>
      </c>
      <c r="B39" s="162" t="str">
        <f>IF('360HOLDS'!V40=0,"",'360HOLDS'!V40)</f>
        <v/>
      </c>
      <c r="C39" s="162" t="str">
        <f>IF('360HOLDS'!W40=0,"",'360HOLDS'!W40)</f>
        <v/>
      </c>
      <c r="D39" s="162" t="str">
        <f>IF('360HOLDS'!X40=0,"",'360HOLDS'!X40)</f>
        <v/>
      </c>
      <c r="E39" s="162" t="str">
        <f>IF('360HOLDS'!Y40=0,"",'360HOLDS'!Y40)</f>
        <v/>
      </c>
      <c r="F39" s="162" t="str">
        <f>IF('360HOLDS'!Z40=0,"",'360HOLDS'!Z40)</f>
        <v/>
      </c>
      <c r="G39" s="162" t="str">
        <f>IF('360HOLDS'!AA40=0,"",'360HOLDS'!AA40)</f>
        <v/>
      </c>
      <c r="H39" s="162" t="str">
        <f>IF('360HOLDS'!AB40=0,"",'360HOLDS'!AB40)</f>
        <v/>
      </c>
      <c r="I39" s="162" t="str">
        <f>IF('360HOLDS'!AC40=0,"",'360HOLDS'!AC40)</f>
        <v/>
      </c>
      <c r="J39" s="108"/>
      <c r="K39" s="108"/>
      <c r="L39" s="162">
        <f t="shared" si="0"/>
        <v>0</v>
      </c>
    </row>
    <row r="40" spans="1:12" s="163" customFormat="1" ht="26" customHeight="1">
      <c r="A40" s="108" t="str">
        <f>'360HOLDS'!C41</f>
        <v>#10PU</v>
      </c>
      <c r="B40" s="162" t="str">
        <f>IF('360HOLDS'!V41=0,"",'360HOLDS'!V41)</f>
        <v/>
      </c>
      <c r="C40" s="162" t="str">
        <f>IF('360HOLDS'!W41=0,"",'360HOLDS'!W41)</f>
        <v/>
      </c>
      <c r="D40" s="162" t="str">
        <f>IF('360HOLDS'!X41=0,"",'360HOLDS'!X41)</f>
        <v/>
      </c>
      <c r="E40" s="162" t="str">
        <f>IF('360HOLDS'!Y41=0,"",'360HOLDS'!Y41)</f>
        <v/>
      </c>
      <c r="F40" s="162" t="str">
        <f>IF('360HOLDS'!Z41=0,"",'360HOLDS'!Z41)</f>
        <v/>
      </c>
      <c r="G40" s="162" t="str">
        <f>IF('360HOLDS'!AA41=0,"",'360HOLDS'!AA41)</f>
        <v/>
      </c>
      <c r="H40" s="162" t="str">
        <f>IF('360HOLDS'!AB41=0,"",'360HOLDS'!AB41)</f>
        <v/>
      </c>
      <c r="I40" s="162" t="str">
        <f>IF('360HOLDS'!AC41=0,"",'360HOLDS'!AC41)</f>
        <v/>
      </c>
      <c r="J40" s="108"/>
      <c r="K40" s="108"/>
      <c r="L40" s="162">
        <f t="shared" si="0"/>
        <v>0</v>
      </c>
    </row>
    <row r="41" spans="1:12" ht="26" customHeight="1">
      <c r="A41" s="108" t="str">
        <f>'360HOLDS'!C42</f>
        <v>#11PU</v>
      </c>
      <c r="B41" s="162" t="str">
        <f>IF('360HOLDS'!V42=0,"",'360HOLDS'!V42)</f>
        <v/>
      </c>
      <c r="C41" s="162" t="str">
        <f>IF('360HOLDS'!W42=0,"",'360HOLDS'!W42)</f>
        <v/>
      </c>
      <c r="D41" s="162" t="str">
        <f>IF('360HOLDS'!X42=0,"",'360HOLDS'!X42)</f>
        <v/>
      </c>
      <c r="E41" s="162" t="str">
        <f>IF('360HOLDS'!Y42=0,"",'360HOLDS'!Y42)</f>
        <v/>
      </c>
      <c r="F41" s="162" t="str">
        <f>IF('360HOLDS'!Z42=0,"",'360HOLDS'!Z42)</f>
        <v/>
      </c>
      <c r="G41" s="162" t="str">
        <f>IF('360HOLDS'!AA42=0,"",'360HOLDS'!AA42)</f>
        <v/>
      </c>
      <c r="H41" s="162" t="str">
        <f>IF('360HOLDS'!AB42=0,"",'360HOLDS'!AB42)</f>
        <v/>
      </c>
      <c r="I41" s="162" t="str">
        <f>IF('360HOLDS'!AC42=0,"",'360HOLDS'!AC42)</f>
        <v/>
      </c>
      <c r="J41" s="108"/>
      <c r="K41" s="108"/>
      <c r="L41" s="162">
        <f t="shared" si="0"/>
        <v>0</v>
      </c>
    </row>
    <row r="42" spans="1:12" ht="26" customHeight="1">
      <c r="A42" s="108" t="str">
        <f>'360HOLDS'!C43</f>
        <v>#12PU</v>
      </c>
      <c r="B42" s="162" t="str">
        <f>IF('360HOLDS'!V43=0,"",'360HOLDS'!V43)</f>
        <v/>
      </c>
      <c r="C42" s="162" t="str">
        <f>IF('360HOLDS'!W43=0,"",'360HOLDS'!W43)</f>
        <v/>
      </c>
      <c r="D42" s="162" t="str">
        <f>IF('360HOLDS'!X43=0,"",'360HOLDS'!X43)</f>
        <v/>
      </c>
      <c r="E42" s="162" t="str">
        <f>IF('360HOLDS'!Y43=0,"",'360HOLDS'!Y43)</f>
        <v/>
      </c>
      <c r="F42" s="162" t="str">
        <f>IF('360HOLDS'!Z43=0,"",'360HOLDS'!Z43)</f>
        <v/>
      </c>
      <c r="G42" s="162" t="str">
        <f>IF('360HOLDS'!AA43=0,"",'360HOLDS'!AA43)</f>
        <v/>
      </c>
      <c r="H42" s="162" t="str">
        <f>IF('360HOLDS'!AB43=0,"",'360HOLDS'!AB43)</f>
        <v/>
      </c>
      <c r="I42" s="162" t="str">
        <f>IF('360HOLDS'!AC43=0,"",'360HOLDS'!AC43)</f>
        <v/>
      </c>
      <c r="J42" s="108"/>
      <c r="K42" s="108"/>
      <c r="L42" s="162">
        <f t="shared" si="0"/>
        <v>0</v>
      </c>
    </row>
    <row r="43" spans="1:12" ht="26" customHeight="1">
      <c r="A43" s="108">
        <f>'360HOLDS'!C44</f>
        <v>0</v>
      </c>
      <c r="B43" s="162" t="str">
        <f>IF('360HOLDS'!V44=0,"",'360HOLDS'!V44)</f>
        <v/>
      </c>
      <c r="C43" s="162" t="str">
        <f>IF('360HOLDS'!W44=0,"",'360HOLDS'!W44)</f>
        <v/>
      </c>
      <c r="D43" s="162" t="str">
        <f>IF('360HOLDS'!X44=0,"",'360HOLDS'!X44)</f>
        <v/>
      </c>
      <c r="E43" s="162" t="str">
        <f>IF('360HOLDS'!Y44=0,"",'360HOLDS'!Y44)</f>
        <v/>
      </c>
      <c r="F43" s="162" t="str">
        <f>IF('360HOLDS'!Z44=0,"",'360HOLDS'!Z44)</f>
        <v/>
      </c>
      <c r="G43" s="162" t="str">
        <f>IF('360HOLDS'!AA44=0,"",'360HOLDS'!AA44)</f>
        <v/>
      </c>
      <c r="H43" s="162" t="str">
        <f>IF('360HOLDS'!AB44=0,"",'360HOLDS'!AB44)</f>
        <v/>
      </c>
      <c r="I43" s="162" t="str">
        <f>IF('360HOLDS'!AC44=0,"",'360HOLDS'!AC44)</f>
        <v/>
      </c>
      <c r="J43" s="108"/>
      <c r="K43" s="108"/>
      <c r="L43" s="162">
        <f t="shared" si="0"/>
        <v>0</v>
      </c>
    </row>
    <row r="44" spans="1:12" ht="26" customHeight="1">
      <c r="A44" s="108" t="str">
        <f>'360HOLDS'!C45</f>
        <v>#250PU</v>
      </c>
      <c r="B44" s="162" t="str">
        <f>IF('360HOLDS'!V45=0,"",'360HOLDS'!V45)</f>
        <v/>
      </c>
      <c r="C44" s="162" t="str">
        <f>IF('360HOLDS'!W45=0,"",'360HOLDS'!W45)</f>
        <v/>
      </c>
      <c r="D44" s="162" t="str">
        <f>IF('360HOLDS'!X45=0,"",'360HOLDS'!X45)</f>
        <v/>
      </c>
      <c r="E44" s="162" t="str">
        <f>IF('360HOLDS'!Y45=0,"",'360HOLDS'!Y45)</f>
        <v/>
      </c>
      <c r="F44" s="162" t="str">
        <f>IF('360HOLDS'!Z45=0,"",'360HOLDS'!Z45)</f>
        <v/>
      </c>
      <c r="G44" s="162" t="str">
        <f>IF('360HOLDS'!AA45=0,"",'360HOLDS'!AA45)</f>
        <v/>
      </c>
      <c r="H44" s="162" t="str">
        <f>IF('360HOLDS'!AB45=0,"",'360HOLDS'!AB45)</f>
        <v/>
      </c>
      <c r="I44" s="162" t="str">
        <f>IF('360HOLDS'!AC45=0,"",'360HOLDS'!AC45)</f>
        <v/>
      </c>
      <c r="J44" s="108"/>
      <c r="K44" s="108"/>
      <c r="L44" s="162">
        <f t="shared" si="0"/>
        <v>0</v>
      </c>
    </row>
    <row r="45" spans="1:12" ht="26" customHeight="1">
      <c r="A45" s="108">
        <f>'360HOLDS'!C46</f>
        <v>0</v>
      </c>
      <c r="B45" s="162" t="str">
        <f>IF('360HOLDS'!V46=0,"",'360HOLDS'!V46)</f>
        <v/>
      </c>
      <c r="C45" s="162" t="str">
        <f>IF('360HOLDS'!W46=0,"",'360HOLDS'!W46)</f>
        <v/>
      </c>
      <c r="D45" s="162" t="str">
        <f>IF('360HOLDS'!X46=0,"",'360HOLDS'!X46)</f>
        <v/>
      </c>
      <c r="E45" s="162" t="str">
        <f>IF('360HOLDS'!Y46=0,"",'360HOLDS'!Y46)</f>
        <v/>
      </c>
      <c r="F45" s="162" t="str">
        <f>IF('360HOLDS'!Z46=0,"",'360HOLDS'!Z46)</f>
        <v/>
      </c>
      <c r="G45" s="162" t="str">
        <f>IF('360HOLDS'!AA46=0,"",'360HOLDS'!AA46)</f>
        <v/>
      </c>
      <c r="H45" s="162" t="str">
        <f>IF('360HOLDS'!AB46=0,"",'360HOLDS'!AB46)</f>
        <v/>
      </c>
      <c r="I45" s="162" t="str">
        <f>IF('360HOLDS'!AC46=0,"",'360HOLDS'!AC46)</f>
        <v/>
      </c>
      <c r="J45" s="108"/>
      <c r="K45" s="108"/>
      <c r="L45" s="162">
        <f t="shared" si="0"/>
        <v>0</v>
      </c>
    </row>
    <row r="46" spans="1:12" ht="26" customHeight="1">
      <c r="A46" s="108" t="str">
        <f>'360HOLDS'!C47</f>
        <v>#200PU</v>
      </c>
      <c r="B46" s="162" t="str">
        <f>IF('360HOLDS'!V47=0,"",'360HOLDS'!V47)</f>
        <v/>
      </c>
      <c r="C46" s="162" t="str">
        <f>IF('360HOLDS'!W47=0,"",'360HOLDS'!W47)</f>
        <v/>
      </c>
      <c r="D46" s="162" t="str">
        <f>IF('360HOLDS'!X47=0,"",'360HOLDS'!X47)</f>
        <v/>
      </c>
      <c r="E46" s="162" t="str">
        <f>IF('360HOLDS'!Y47=0,"",'360HOLDS'!Y47)</f>
        <v/>
      </c>
      <c r="F46" s="162" t="str">
        <f>IF('360HOLDS'!Z47=0,"",'360HOLDS'!Z47)</f>
        <v/>
      </c>
      <c r="G46" s="162" t="str">
        <f>IF('360HOLDS'!AA47=0,"",'360HOLDS'!AA47)</f>
        <v/>
      </c>
      <c r="H46" s="162" t="str">
        <f>IF('360HOLDS'!AB47=0,"",'360HOLDS'!AB47)</f>
        <v/>
      </c>
      <c r="I46" s="162" t="str">
        <f>IF('360HOLDS'!AC47=0,"",'360HOLDS'!AC47)</f>
        <v/>
      </c>
      <c r="J46" s="108"/>
      <c r="K46" s="108"/>
      <c r="L46" s="162">
        <f t="shared" si="0"/>
        <v>0</v>
      </c>
    </row>
    <row r="47" spans="1:12" ht="26" customHeight="1">
      <c r="A47" s="108" t="str">
        <f>'360HOLDS'!C48</f>
        <v>#201PU</v>
      </c>
      <c r="B47" s="162" t="str">
        <f>IF('360HOLDS'!V48=0,"",'360HOLDS'!V48)</f>
        <v/>
      </c>
      <c r="C47" s="162" t="str">
        <f>IF('360HOLDS'!W48=0,"",'360HOLDS'!W48)</f>
        <v/>
      </c>
      <c r="D47" s="162" t="str">
        <f>IF('360HOLDS'!X48=0,"",'360HOLDS'!X48)</f>
        <v/>
      </c>
      <c r="E47" s="162" t="str">
        <f>IF('360HOLDS'!Y48=0,"",'360HOLDS'!Y48)</f>
        <v/>
      </c>
      <c r="F47" s="162" t="str">
        <f>IF('360HOLDS'!Z48=0,"",'360HOLDS'!Z48)</f>
        <v/>
      </c>
      <c r="G47" s="162" t="str">
        <f>IF('360HOLDS'!AA48=0,"",'360HOLDS'!AA48)</f>
        <v/>
      </c>
      <c r="H47" s="162" t="str">
        <f>IF('360HOLDS'!AB48=0,"",'360HOLDS'!AB48)</f>
        <v/>
      </c>
      <c r="I47" s="162" t="str">
        <f>IF('360HOLDS'!AC48=0,"",'360HOLDS'!AC48)</f>
        <v/>
      </c>
      <c r="J47" s="108"/>
      <c r="K47" s="108"/>
      <c r="L47" s="162">
        <f t="shared" si="0"/>
        <v>0</v>
      </c>
    </row>
    <row r="48" spans="1:12" ht="26" customHeight="1">
      <c r="A48" s="108" t="str">
        <f>'360HOLDS'!C49</f>
        <v>#202PU</v>
      </c>
      <c r="B48" s="162" t="str">
        <f>IF('360HOLDS'!V49=0,"",'360HOLDS'!V49)</f>
        <v/>
      </c>
      <c r="C48" s="162" t="str">
        <f>IF('360HOLDS'!W49=0,"",'360HOLDS'!W49)</f>
        <v/>
      </c>
      <c r="D48" s="162" t="str">
        <f>IF('360HOLDS'!X49=0,"",'360HOLDS'!X49)</f>
        <v/>
      </c>
      <c r="E48" s="162" t="str">
        <f>IF('360HOLDS'!Y49=0,"",'360HOLDS'!Y49)</f>
        <v/>
      </c>
      <c r="F48" s="162" t="str">
        <f>IF('360HOLDS'!Z49=0,"",'360HOLDS'!Z49)</f>
        <v/>
      </c>
      <c r="G48" s="162" t="str">
        <f>IF('360HOLDS'!AA49=0,"",'360HOLDS'!AA49)</f>
        <v/>
      </c>
      <c r="H48" s="162" t="str">
        <f>IF('360HOLDS'!AB49=0,"",'360HOLDS'!AB49)</f>
        <v/>
      </c>
      <c r="I48" s="162" t="str">
        <f>IF('360HOLDS'!AC49=0,"",'360HOLDS'!AC49)</f>
        <v/>
      </c>
      <c r="J48" s="108"/>
      <c r="K48" s="108"/>
      <c r="L48" s="162">
        <f t="shared" si="0"/>
        <v>0</v>
      </c>
    </row>
    <row r="49" spans="1:12" ht="26" customHeight="1">
      <c r="A49" s="108" t="str">
        <f>'360HOLDS'!C50</f>
        <v>#203PU</v>
      </c>
      <c r="B49" s="162" t="str">
        <f>IF('360HOLDS'!V50=0,"",'360HOLDS'!V50)</f>
        <v/>
      </c>
      <c r="C49" s="162" t="str">
        <f>IF('360HOLDS'!W50=0,"",'360HOLDS'!W50)</f>
        <v/>
      </c>
      <c r="D49" s="162" t="str">
        <f>IF('360HOLDS'!X50=0,"",'360HOLDS'!X50)</f>
        <v/>
      </c>
      <c r="E49" s="162" t="str">
        <f>IF('360HOLDS'!Y50=0,"",'360HOLDS'!Y50)</f>
        <v/>
      </c>
      <c r="F49" s="162" t="str">
        <f>IF('360HOLDS'!Z50=0,"",'360HOLDS'!Z50)</f>
        <v/>
      </c>
      <c r="G49" s="162" t="str">
        <f>IF('360HOLDS'!AA50=0,"",'360HOLDS'!AA50)</f>
        <v/>
      </c>
      <c r="H49" s="162" t="str">
        <f>IF('360HOLDS'!AB50=0,"",'360HOLDS'!AB50)</f>
        <v/>
      </c>
      <c r="I49" s="162" t="str">
        <f>IF('360HOLDS'!AC50=0,"",'360HOLDS'!AC50)</f>
        <v/>
      </c>
      <c r="J49" s="108"/>
      <c r="K49" s="108"/>
      <c r="L49" s="162">
        <f t="shared" si="0"/>
        <v>0</v>
      </c>
    </row>
    <row r="50" spans="1:12" ht="26" customHeight="1">
      <c r="A50" s="108" t="str">
        <f>'360HOLDS'!C51</f>
        <v>#204PU</v>
      </c>
      <c r="B50" s="162" t="str">
        <f>IF('360HOLDS'!V51=0,"",'360HOLDS'!V51)</f>
        <v/>
      </c>
      <c r="C50" s="162" t="str">
        <f>IF('360HOLDS'!W51=0,"",'360HOLDS'!W51)</f>
        <v/>
      </c>
      <c r="D50" s="162" t="str">
        <f>IF('360HOLDS'!X51=0,"",'360HOLDS'!X51)</f>
        <v/>
      </c>
      <c r="E50" s="162" t="str">
        <f>IF('360HOLDS'!Y51=0,"",'360HOLDS'!Y51)</f>
        <v/>
      </c>
      <c r="F50" s="162" t="str">
        <f>IF('360HOLDS'!Z51=0,"",'360HOLDS'!Z51)</f>
        <v/>
      </c>
      <c r="G50" s="162" t="str">
        <f>IF('360HOLDS'!AA51=0,"",'360HOLDS'!AA51)</f>
        <v/>
      </c>
      <c r="H50" s="162" t="str">
        <f>IF('360HOLDS'!AB51=0,"",'360HOLDS'!AB51)</f>
        <v/>
      </c>
      <c r="I50" s="162" t="str">
        <f>IF('360HOLDS'!AC51=0,"",'360HOLDS'!AC51)</f>
        <v/>
      </c>
      <c r="J50" s="108"/>
      <c r="K50" s="108"/>
      <c r="L50" s="162">
        <f t="shared" si="0"/>
        <v>0</v>
      </c>
    </row>
    <row r="51" spans="1:12" ht="26" customHeight="1">
      <c r="A51" s="108" t="str">
        <f>'360HOLDS'!C52</f>
        <v>#205PU</v>
      </c>
      <c r="B51" s="162" t="str">
        <f>IF('360HOLDS'!V52=0,"",'360HOLDS'!V52)</f>
        <v/>
      </c>
      <c r="C51" s="162" t="str">
        <f>IF('360HOLDS'!W52=0,"",'360HOLDS'!W52)</f>
        <v/>
      </c>
      <c r="D51" s="162" t="str">
        <f>IF('360HOLDS'!X52=0,"",'360HOLDS'!X52)</f>
        <v/>
      </c>
      <c r="E51" s="162" t="str">
        <f>IF('360HOLDS'!Y52=0,"",'360HOLDS'!Y52)</f>
        <v/>
      </c>
      <c r="F51" s="162" t="str">
        <f>IF('360HOLDS'!Z52=0,"",'360HOLDS'!Z52)</f>
        <v/>
      </c>
      <c r="G51" s="162" t="str">
        <f>IF('360HOLDS'!AA52=0,"",'360HOLDS'!AA52)</f>
        <v/>
      </c>
      <c r="H51" s="162" t="str">
        <f>IF('360HOLDS'!AB52=0,"",'360HOLDS'!AB52)</f>
        <v/>
      </c>
      <c r="I51" s="162" t="str">
        <f>IF('360HOLDS'!AC52=0,"",'360HOLDS'!AC52)</f>
        <v/>
      </c>
      <c r="J51" s="108"/>
      <c r="K51" s="108"/>
      <c r="L51" s="162">
        <f t="shared" si="0"/>
        <v>0</v>
      </c>
    </row>
    <row r="52" spans="1:12" ht="26" customHeight="1">
      <c r="A52" s="108" t="str">
        <f>'360HOLDS'!C53</f>
        <v>#206PU</v>
      </c>
      <c r="B52" s="162" t="str">
        <f>IF('360HOLDS'!V53=0,"",'360HOLDS'!V53)</f>
        <v/>
      </c>
      <c r="C52" s="162" t="str">
        <f>IF('360HOLDS'!W53=0,"",'360HOLDS'!W53)</f>
        <v/>
      </c>
      <c r="D52" s="162" t="str">
        <f>IF('360HOLDS'!X53=0,"",'360HOLDS'!X53)</f>
        <v/>
      </c>
      <c r="E52" s="162" t="str">
        <f>IF('360HOLDS'!Y53=0,"",'360HOLDS'!Y53)</f>
        <v/>
      </c>
      <c r="F52" s="162" t="str">
        <f>IF('360HOLDS'!Z53=0,"",'360HOLDS'!Z53)</f>
        <v/>
      </c>
      <c r="G52" s="162" t="str">
        <f>IF('360HOLDS'!AA53=0,"",'360HOLDS'!AA53)</f>
        <v/>
      </c>
      <c r="H52" s="162" t="str">
        <f>IF('360HOLDS'!AB53=0,"",'360HOLDS'!AB53)</f>
        <v/>
      </c>
      <c r="I52" s="162" t="str">
        <f>IF('360HOLDS'!AC53=0,"",'360HOLDS'!AC53)</f>
        <v/>
      </c>
      <c r="J52" s="108"/>
      <c r="K52" s="108"/>
      <c r="L52" s="162">
        <f t="shared" si="0"/>
        <v>0</v>
      </c>
    </row>
    <row r="53" spans="1:12" ht="26" customHeight="1">
      <c r="A53" s="108">
        <f>'360HOLDS'!C54</f>
        <v>0</v>
      </c>
      <c r="B53" s="162" t="str">
        <f>IF('360HOLDS'!V54=0,"",'360HOLDS'!V54)</f>
        <v/>
      </c>
      <c r="C53" s="162" t="str">
        <f>IF('360HOLDS'!W54=0,"",'360HOLDS'!W54)</f>
        <v/>
      </c>
      <c r="D53" s="162" t="str">
        <f>IF('360HOLDS'!X54=0,"",'360HOLDS'!X54)</f>
        <v/>
      </c>
      <c r="E53" s="162" t="str">
        <f>IF('360HOLDS'!Y54=0,"",'360HOLDS'!Y54)</f>
        <v/>
      </c>
      <c r="F53" s="162" t="str">
        <f>IF('360HOLDS'!Z54=0,"",'360HOLDS'!Z54)</f>
        <v/>
      </c>
      <c r="G53" s="162" t="str">
        <f>IF('360HOLDS'!AA54=0,"",'360HOLDS'!AA54)</f>
        <v/>
      </c>
      <c r="H53" s="162" t="str">
        <f>IF('360HOLDS'!AB54=0,"",'360HOLDS'!AB54)</f>
        <v/>
      </c>
      <c r="I53" s="162" t="str">
        <f>IF('360HOLDS'!AC54=0,"",'360HOLDS'!AC54)</f>
        <v/>
      </c>
      <c r="J53" s="108"/>
      <c r="K53" s="108"/>
      <c r="L53" s="162">
        <f t="shared" si="0"/>
        <v>0</v>
      </c>
    </row>
    <row r="54" spans="1:12" ht="26" customHeight="1">
      <c r="A54" s="108" t="str">
        <f>'360HOLDS'!C55</f>
        <v>#207PU</v>
      </c>
      <c r="B54" s="162" t="str">
        <f>IF('360HOLDS'!V55=0,"",'360HOLDS'!V55)</f>
        <v/>
      </c>
      <c r="C54" s="162" t="str">
        <f>IF('360HOLDS'!W55=0,"",'360HOLDS'!W55)</f>
        <v/>
      </c>
      <c r="D54" s="162" t="str">
        <f>IF('360HOLDS'!X55=0,"",'360HOLDS'!X55)</f>
        <v/>
      </c>
      <c r="E54" s="162" t="str">
        <f>IF('360HOLDS'!Y55=0,"",'360HOLDS'!Y55)</f>
        <v/>
      </c>
      <c r="F54" s="162" t="str">
        <f>IF('360HOLDS'!Z55=0,"",'360HOLDS'!Z55)</f>
        <v/>
      </c>
      <c r="G54" s="162" t="str">
        <f>IF('360HOLDS'!AA55=0,"",'360HOLDS'!AA55)</f>
        <v/>
      </c>
      <c r="H54" s="162" t="str">
        <f>IF('360HOLDS'!AB55=0,"",'360HOLDS'!AB55)</f>
        <v/>
      </c>
      <c r="I54" s="162" t="str">
        <f>IF('360HOLDS'!AC55=0,"",'360HOLDS'!AC55)</f>
        <v/>
      </c>
      <c r="J54" s="108"/>
      <c r="K54" s="108"/>
      <c r="L54" s="162">
        <f t="shared" si="0"/>
        <v>0</v>
      </c>
    </row>
    <row r="55" spans="1:12" ht="26" customHeight="1">
      <c r="A55" s="108" t="str">
        <f>'360HOLDS'!C56</f>
        <v>#208PU</v>
      </c>
      <c r="B55" s="162" t="str">
        <f>IF('360HOLDS'!V56=0,"",'360HOLDS'!V56)</f>
        <v/>
      </c>
      <c r="C55" s="162" t="str">
        <f>IF('360HOLDS'!W56=0,"",'360HOLDS'!W56)</f>
        <v/>
      </c>
      <c r="D55" s="162" t="str">
        <f>IF('360HOLDS'!X56=0,"",'360HOLDS'!X56)</f>
        <v/>
      </c>
      <c r="E55" s="162" t="str">
        <f>IF('360HOLDS'!Y56=0,"",'360HOLDS'!Y56)</f>
        <v/>
      </c>
      <c r="F55" s="162" t="str">
        <f>IF('360HOLDS'!Z56=0,"",'360HOLDS'!Z56)</f>
        <v/>
      </c>
      <c r="G55" s="162" t="str">
        <f>IF('360HOLDS'!AA56=0,"",'360HOLDS'!AA56)</f>
        <v/>
      </c>
      <c r="H55" s="162" t="str">
        <f>IF('360HOLDS'!AB56=0,"",'360HOLDS'!AB56)</f>
        <v/>
      </c>
      <c r="I55" s="162" t="str">
        <f>IF('360HOLDS'!AC56=0,"",'360HOLDS'!AC56)</f>
        <v/>
      </c>
      <c r="J55" s="108"/>
      <c r="K55" s="108"/>
      <c r="L55" s="162">
        <f t="shared" si="0"/>
        <v>0</v>
      </c>
    </row>
    <row r="56" spans="1:12" ht="26" customHeight="1">
      <c r="A56" s="108" t="str">
        <f>'360HOLDS'!C57</f>
        <v>#209PU</v>
      </c>
      <c r="B56" s="162" t="str">
        <f>IF('360HOLDS'!V57=0,"",'360HOLDS'!V57)</f>
        <v/>
      </c>
      <c r="C56" s="162" t="str">
        <f>IF('360HOLDS'!W57=0,"",'360HOLDS'!W57)</f>
        <v/>
      </c>
      <c r="D56" s="162" t="str">
        <f>IF('360HOLDS'!X57=0,"",'360HOLDS'!X57)</f>
        <v/>
      </c>
      <c r="E56" s="162" t="str">
        <f>IF('360HOLDS'!Y57=0,"",'360HOLDS'!Y57)</f>
        <v/>
      </c>
      <c r="F56" s="162" t="str">
        <f>IF('360HOLDS'!Z57=0,"",'360HOLDS'!Z57)</f>
        <v/>
      </c>
      <c r="G56" s="162" t="str">
        <f>IF('360HOLDS'!AA57=0,"",'360HOLDS'!AA57)</f>
        <v/>
      </c>
      <c r="H56" s="162" t="str">
        <f>IF('360HOLDS'!AB57=0,"",'360HOLDS'!AB57)</f>
        <v/>
      </c>
      <c r="I56" s="162" t="str">
        <f>IF('360HOLDS'!AC57=0,"",'360HOLDS'!AC57)</f>
        <v/>
      </c>
      <c r="J56" s="108"/>
      <c r="K56" s="108"/>
      <c r="L56" s="162">
        <f t="shared" si="0"/>
        <v>0</v>
      </c>
    </row>
    <row r="57" spans="1:12" ht="26" customHeight="1">
      <c r="A57" s="108" t="str">
        <f>'360HOLDS'!C58</f>
        <v>#210PU</v>
      </c>
      <c r="B57" s="162" t="str">
        <f>IF('360HOLDS'!V58=0,"",'360HOLDS'!V58)</f>
        <v/>
      </c>
      <c r="C57" s="162" t="str">
        <f>IF('360HOLDS'!W58=0,"",'360HOLDS'!W58)</f>
        <v/>
      </c>
      <c r="D57" s="162" t="str">
        <f>IF('360HOLDS'!X58=0,"",'360HOLDS'!X58)</f>
        <v/>
      </c>
      <c r="E57" s="162" t="str">
        <f>IF('360HOLDS'!Y58=0,"",'360HOLDS'!Y58)</f>
        <v/>
      </c>
      <c r="F57" s="162" t="str">
        <f>IF('360HOLDS'!Z58=0,"",'360HOLDS'!Z58)</f>
        <v/>
      </c>
      <c r="G57" s="162" t="str">
        <f>IF('360HOLDS'!AA58=0,"",'360HOLDS'!AA58)</f>
        <v/>
      </c>
      <c r="H57" s="162" t="str">
        <f>IF('360HOLDS'!AB58=0,"",'360HOLDS'!AB58)</f>
        <v/>
      </c>
      <c r="I57" s="162" t="str">
        <f>IF('360HOLDS'!AC58=0,"",'360HOLDS'!AC58)</f>
        <v/>
      </c>
      <c r="J57" s="108"/>
      <c r="K57" s="108"/>
      <c r="L57" s="162">
        <f t="shared" si="0"/>
        <v>0</v>
      </c>
    </row>
    <row r="58" spans="1:12" ht="26" customHeight="1">
      <c r="A58" s="108" t="str">
        <f>'360HOLDS'!C59</f>
        <v>#211PU</v>
      </c>
      <c r="B58" s="162" t="str">
        <f>IF('360HOLDS'!V59=0,"",'360HOLDS'!V59)</f>
        <v/>
      </c>
      <c r="C58" s="162" t="str">
        <f>IF('360HOLDS'!W59=0,"",'360HOLDS'!W59)</f>
        <v/>
      </c>
      <c r="D58" s="162" t="str">
        <f>IF('360HOLDS'!X59=0,"",'360HOLDS'!X59)</f>
        <v/>
      </c>
      <c r="E58" s="162" t="str">
        <f>IF('360HOLDS'!Y59=0,"",'360HOLDS'!Y59)</f>
        <v/>
      </c>
      <c r="F58" s="162" t="str">
        <f>IF('360HOLDS'!Z59=0,"",'360HOLDS'!Z59)</f>
        <v/>
      </c>
      <c r="G58" s="162" t="str">
        <f>IF('360HOLDS'!AA59=0,"",'360HOLDS'!AA59)</f>
        <v/>
      </c>
      <c r="H58" s="162" t="str">
        <f>IF('360HOLDS'!AB59=0,"",'360HOLDS'!AB59)</f>
        <v/>
      </c>
      <c r="I58" s="162" t="str">
        <f>IF('360HOLDS'!AC59=0,"",'360HOLDS'!AC59)</f>
        <v/>
      </c>
      <c r="J58" s="108"/>
      <c r="K58" s="108"/>
      <c r="L58" s="162">
        <f t="shared" si="0"/>
        <v>0</v>
      </c>
    </row>
    <row r="59" spans="1:12" ht="26" customHeight="1">
      <c r="A59" s="108" t="str">
        <f>'360HOLDS'!C60</f>
        <v>#212PU</v>
      </c>
      <c r="B59" s="162" t="str">
        <f>IF('360HOLDS'!V60=0,"",'360HOLDS'!V60)</f>
        <v/>
      </c>
      <c r="C59" s="162" t="str">
        <f>IF('360HOLDS'!W60=0,"",'360HOLDS'!W60)</f>
        <v/>
      </c>
      <c r="D59" s="162" t="str">
        <f>IF('360HOLDS'!X60=0,"",'360HOLDS'!X60)</f>
        <v/>
      </c>
      <c r="E59" s="162" t="str">
        <f>IF('360HOLDS'!Y60=0,"",'360HOLDS'!Y60)</f>
        <v/>
      </c>
      <c r="F59" s="162" t="str">
        <f>IF('360HOLDS'!Z60=0,"",'360HOLDS'!Z60)</f>
        <v/>
      </c>
      <c r="G59" s="162" t="str">
        <f>IF('360HOLDS'!AA60=0,"",'360HOLDS'!AA60)</f>
        <v/>
      </c>
      <c r="H59" s="162" t="str">
        <f>IF('360HOLDS'!AB60=0,"",'360HOLDS'!AB60)</f>
        <v/>
      </c>
      <c r="I59" s="162" t="str">
        <f>IF('360HOLDS'!AC60=0,"",'360HOLDS'!AC60)</f>
        <v/>
      </c>
      <c r="J59" s="108"/>
      <c r="K59" s="108"/>
      <c r="L59" s="162">
        <f t="shared" si="0"/>
        <v>0</v>
      </c>
    </row>
    <row r="60" spans="1:12" ht="26" customHeight="1">
      <c r="A60" s="108" t="str">
        <f>'360HOLDS'!C61</f>
        <v>#213PU</v>
      </c>
      <c r="B60" s="162" t="str">
        <f>IF('360HOLDS'!V61=0,"",'360HOLDS'!V61)</f>
        <v/>
      </c>
      <c r="C60" s="162" t="str">
        <f>IF('360HOLDS'!W61=0,"",'360HOLDS'!W61)</f>
        <v/>
      </c>
      <c r="D60" s="162" t="str">
        <f>IF('360HOLDS'!X61=0,"",'360HOLDS'!X61)</f>
        <v/>
      </c>
      <c r="E60" s="162" t="str">
        <f>IF('360HOLDS'!Y61=0,"",'360HOLDS'!Y61)</f>
        <v/>
      </c>
      <c r="F60" s="162" t="str">
        <f>IF('360HOLDS'!Z61=0,"",'360HOLDS'!Z61)</f>
        <v/>
      </c>
      <c r="G60" s="162" t="str">
        <f>IF('360HOLDS'!AA61=0,"",'360HOLDS'!AA61)</f>
        <v/>
      </c>
      <c r="H60" s="162" t="str">
        <f>IF('360HOLDS'!AB61=0,"",'360HOLDS'!AB61)</f>
        <v/>
      </c>
      <c r="I60" s="162" t="str">
        <f>IF('360HOLDS'!AC61=0,"",'360HOLDS'!AC61)</f>
        <v/>
      </c>
      <c r="J60" s="108"/>
      <c r="K60" s="108"/>
      <c r="L60" s="162">
        <f t="shared" si="0"/>
        <v>0</v>
      </c>
    </row>
    <row r="61" spans="1:12" ht="26" customHeight="1">
      <c r="A61" s="108">
        <f>'360HOLDS'!C62</f>
        <v>0</v>
      </c>
      <c r="B61" s="162" t="str">
        <f>IF('360HOLDS'!V62=0,"",'360HOLDS'!V62)</f>
        <v/>
      </c>
      <c r="C61" s="162" t="str">
        <f>IF('360HOLDS'!W62=0,"",'360HOLDS'!W62)</f>
        <v/>
      </c>
      <c r="D61" s="162" t="str">
        <f>IF('360HOLDS'!X62=0,"",'360HOLDS'!X62)</f>
        <v/>
      </c>
      <c r="E61" s="162" t="str">
        <f>IF('360HOLDS'!Y62=0,"",'360HOLDS'!Y62)</f>
        <v/>
      </c>
      <c r="F61" s="162" t="str">
        <f>IF('360HOLDS'!Z62=0,"",'360HOLDS'!Z62)</f>
        <v/>
      </c>
      <c r="G61" s="162" t="str">
        <f>IF('360HOLDS'!AA62=0,"",'360HOLDS'!AA62)</f>
        <v/>
      </c>
      <c r="H61" s="162" t="str">
        <f>IF('360HOLDS'!AB62=0,"",'360HOLDS'!AB62)</f>
        <v/>
      </c>
      <c r="I61" s="162" t="str">
        <f>IF('360HOLDS'!AC62=0,"",'360HOLDS'!AC62)</f>
        <v/>
      </c>
      <c r="J61" s="108"/>
      <c r="K61" s="108"/>
      <c r="L61" s="162">
        <f t="shared" si="0"/>
        <v>0</v>
      </c>
    </row>
    <row r="62" spans="1:12" ht="26" customHeight="1">
      <c r="A62" s="108" t="str">
        <f>'360HOLDS'!C63</f>
        <v>#120PU</v>
      </c>
      <c r="B62" s="162" t="str">
        <f>IF('360HOLDS'!V63=0,"",'360HOLDS'!V63)</f>
        <v/>
      </c>
      <c r="C62" s="162" t="str">
        <f>IF('360HOLDS'!W63=0,"",'360HOLDS'!W63)</f>
        <v/>
      </c>
      <c r="D62" s="162" t="str">
        <f>IF('360HOLDS'!X63=0,"",'360HOLDS'!X63)</f>
        <v/>
      </c>
      <c r="E62" s="162" t="str">
        <f>IF('360HOLDS'!Y63=0,"",'360HOLDS'!Y63)</f>
        <v/>
      </c>
      <c r="F62" s="162" t="str">
        <f>IF('360HOLDS'!Z63=0,"",'360HOLDS'!Z63)</f>
        <v/>
      </c>
      <c r="G62" s="162" t="str">
        <f>IF('360HOLDS'!AA63=0,"",'360HOLDS'!AA63)</f>
        <v/>
      </c>
      <c r="H62" s="162" t="str">
        <f>IF('360HOLDS'!AB63=0,"",'360HOLDS'!AB63)</f>
        <v/>
      </c>
      <c r="I62" s="162" t="str">
        <f>IF('360HOLDS'!AC63=0,"",'360HOLDS'!AC63)</f>
        <v/>
      </c>
      <c r="J62" s="108"/>
      <c r="K62" s="108"/>
      <c r="L62" s="162">
        <f t="shared" si="0"/>
        <v>0</v>
      </c>
    </row>
    <row r="63" spans="1:12" ht="26" customHeight="1">
      <c r="A63" s="108" t="str">
        <f>'360HOLDS'!C64</f>
        <v>#121PU</v>
      </c>
      <c r="B63" s="162" t="str">
        <f>IF('360HOLDS'!V64=0,"",'360HOLDS'!V64)</f>
        <v/>
      </c>
      <c r="C63" s="162" t="str">
        <f>IF('360HOLDS'!W64=0,"",'360HOLDS'!W64)</f>
        <v/>
      </c>
      <c r="D63" s="162" t="str">
        <f>IF('360HOLDS'!X64=0,"",'360HOLDS'!X64)</f>
        <v/>
      </c>
      <c r="E63" s="162" t="str">
        <f>IF('360HOLDS'!Y64=0,"",'360HOLDS'!Y64)</f>
        <v/>
      </c>
      <c r="F63" s="162" t="str">
        <f>IF('360HOLDS'!Z64=0,"",'360HOLDS'!Z64)</f>
        <v/>
      </c>
      <c r="G63" s="162" t="str">
        <f>IF('360HOLDS'!AA64=0,"",'360HOLDS'!AA64)</f>
        <v/>
      </c>
      <c r="H63" s="162" t="str">
        <f>IF('360HOLDS'!AB64=0,"",'360HOLDS'!AB64)</f>
        <v/>
      </c>
      <c r="I63" s="162" t="str">
        <f>IF('360HOLDS'!AC64=0,"",'360HOLDS'!AC64)</f>
        <v/>
      </c>
      <c r="J63" s="108"/>
      <c r="K63" s="108"/>
      <c r="L63" s="162">
        <f t="shared" si="0"/>
        <v>0</v>
      </c>
    </row>
    <row r="64" spans="1:12" ht="26" customHeight="1">
      <c r="A64" s="108" t="str">
        <f>'360HOLDS'!C65</f>
        <v>#122PU</v>
      </c>
      <c r="B64" s="162" t="str">
        <f>IF('360HOLDS'!V65=0,"",'360HOLDS'!V65)</f>
        <v/>
      </c>
      <c r="C64" s="162" t="str">
        <f>IF('360HOLDS'!W65=0,"",'360HOLDS'!W65)</f>
        <v/>
      </c>
      <c r="D64" s="162" t="str">
        <f>IF('360HOLDS'!X65=0,"",'360HOLDS'!X65)</f>
        <v/>
      </c>
      <c r="E64" s="162" t="str">
        <f>IF('360HOLDS'!Y65=0,"",'360HOLDS'!Y65)</f>
        <v/>
      </c>
      <c r="F64" s="162" t="str">
        <f>IF('360HOLDS'!Z65=0,"",'360HOLDS'!Z65)</f>
        <v/>
      </c>
      <c r="G64" s="162" t="str">
        <f>IF('360HOLDS'!AA65=0,"",'360HOLDS'!AA65)</f>
        <v/>
      </c>
      <c r="H64" s="162" t="str">
        <f>IF('360HOLDS'!AB65=0,"",'360HOLDS'!AB65)</f>
        <v/>
      </c>
      <c r="I64" s="162" t="str">
        <f>IF('360HOLDS'!AC65=0,"",'360HOLDS'!AC65)</f>
        <v/>
      </c>
      <c r="J64" s="108"/>
      <c r="K64" s="108"/>
      <c r="L64" s="162">
        <f t="shared" si="0"/>
        <v>0</v>
      </c>
    </row>
    <row r="65" spans="1:12" ht="26" customHeight="1">
      <c r="A65" s="108" t="str">
        <f>'360HOLDS'!C66</f>
        <v>#123PU</v>
      </c>
      <c r="B65" s="162" t="str">
        <f>IF('360HOLDS'!V66=0,"",'360HOLDS'!V66)</f>
        <v/>
      </c>
      <c r="C65" s="162" t="str">
        <f>IF('360HOLDS'!W66=0,"",'360HOLDS'!W66)</f>
        <v/>
      </c>
      <c r="D65" s="162" t="str">
        <f>IF('360HOLDS'!X66=0,"",'360HOLDS'!X66)</f>
        <v/>
      </c>
      <c r="E65" s="162" t="str">
        <f>IF('360HOLDS'!Y66=0,"",'360HOLDS'!Y66)</f>
        <v/>
      </c>
      <c r="F65" s="162" t="str">
        <f>IF('360HOLDS'!Z66=0,"",'360HOLDS'!Z66)</f>
        <v/>
      </c>
      <c r="G65" s="162" t="str">
        <f>IF('360HOLDS'!AA66=0,"",'360HOLDS'!AA66)</f>
        <v/>
      </c>
      <c r="H65" s="162" t="str">
        <f>IF('360HOLDS'!AB66=0,"",'360HOLDS'!AB66)</f>
        <v/>
      </c>
      <c r="I65" s="162" t="str">
        <f>IF('360HOLDS'!AC66=0,"",'360HOLDS'!AC66)</f>
        <v/>
      </c>
      <c r="J65" s="108"/>
      <c r="K65" s="108"/>
      <c r="L65" s="162">
        <f t="shared" si="0"/>
        <v>0</v>
      </c>
    </row>
    <row r="66" spans="1:12" ht="26" customHeight="1">
      <c r="A66" s="108" t="str">
        <f>'360HOLDS'!C67</f>
        <v>#124PU</v>
      </c>
      <c r="B66" s="162" t="str">
        <f>IF('360HOLDS'!V67=0,"",'360HOLDS'!V67)</f>
        <v/>
      </c>
      <c r="C66" s="162" t="str">
        <f>IF('360HOLDS'!W67=0,"",'360HOLDS'!W67)</f>
        <v/>
      </c>
      <c r="D66" s="162" t="str">
        <f>IF('360HOLDS'!X67=0,"",'360HOLDS'!X67)</f>
        <v/>
      </c>
      <c r="E66" s="162" t="str">
        <f>IF('360HOLDS'!Y67=0,"",'360HOLDS'!Y67)</f>
        <v/>
      </c>
      <c r="F66" s="162" t="str">
        <f>IF('360HOLDS'!Z67=0,"",'360HOLDS'!Z67)</f>
        <v/>
      </c>
      <c r="G66" s="162" t="str">
        <f>IF('360HOLDS'!AA67=0,"",'360HOLDS'!AA67)</f>
        <v/>
      </c>
      <c r="H66" s="162" t="str">
        <f>IF('360HOLDS'!AB67=0,"",'360HOLDS'!AB67)</f>
        <v/>
      </c>
      <c r="I66" s="162" t="str">
        <f>IF('360HOLDS'!AC67=0,"",'360HOLDS'!AC67)</f>
        <v/>
      </c>
      <c r="J66" s="108"/>
      <c r="K66" s="108"/>
      <c r="L66" s="162">
        <f t="shared" si="0"/>
        <v>0</v>
      </c>
    </row>
    <row r="67" spans="1:12" ht="26" customHeight="1">
      <c r="A67" s="108" t="str">
        <f>'360HOLDS'!C68</f>
        <v>#125PU</v>
      </c>
      <c r="B67" s="162" t="str">
        <f>IF('360HOLDS'!V68=0,"",'360HOLDS'!V68)</f>
        <v/>
      </c>
      <c r="C67" s="162" t="str">
        <f>IF('360HOLDS'!W68=0,"",'360HOLDS'!W68)</f>
        <v/>
      </c>
      <c r="D67" s="162" t="str">
        <f>IF('360HOLDS'!X68=0,"",'360HOLDS'!X68)</f>
        <v/>
      </c>
      <c r="E67" s="162" t="str">
        <f>IF('360HOLDS'!Y68=0,"",'360HOLDS'!Y68)</f>
        <v/>
      </c>
      <c r="F67" s="162" t="str">
        <f>IF('360HOLDS'!Z68=0,"",'360HOLDS'!Z68)</f>
        <v/>
      </c>
      <c r="G67" s="162" t="str">
        <f>IF('360HOLDS'!AA68=0,"",'360HOLDS'!AA68)</f>
        <v/>
      </c>
      <c r="H67" s="162" t="str">
        <f>IF('360HOLDS'!AB68=0,"",'360HOLDS'!AB68)</f>
        <v/>
      </c>
      <c r="I67" s="162" t="str">
        <f>IF('360HOLDS'!AC68=0,"",'360HOLDS'!AC68)</f>
        <v/>
      </c>
      <c r="J67" s="108"/>
      <c r="K67" s="108"/>
      <c r="L67" s="162">
        <f t="shared" si="0"/>
        <v>0</v>
      </c>
    </row>
    <row r="68" spans="1:12" ht="26" customHeight="1">
      <c r="A68" s="108">
        <f>'360HOLDS'!C69</f>
        <v>0</v>
      </c>
      <c r="B68" s="162" t="str">
        <f>IF('360HOLDS'!V69=0,"",'360HOLDS'!V69)</f>
        <v/>
      </c>
      <c r="C68" s="162" t="str">
        <f>IF('360HOLDS'!W69=0,"",'360HOLDS'!W69)</f>
        <v/>
      </c>
      <c r="D68" s="162" t="str">
        <f>IF('360HOLDS'!X69=0,"",'360HOLDS'!X69)</f>
        <v/>
      </c>
      <c r="E68" s="162" t="str">
        <f>IF('360HOLDS'!Y69=0,"",'360HOLDS'!Y69)</f>
        <v/>
      </c>
      <c r="F68" s="162" t="str">
        <f>IF('360HOLDS'!Z69=0,"",'360HOLDS'!Z69)</f>
        <v/>
      </c>
      <c r="G68" s="162" t="str">
        <f>IF('360HOLDS'!AA69=0,"",'360HOLDS'!AA69)</f>
        <v/>
      </c>
      <c r="H68" s="162" t="str">
        <f>IF('360HOLDS'!AB69=0,"",'360HOLDS'!AB69)</f>
        <v/>
      </c>
      <c r="I68" s="162" t="str">
        <f>IF('360HOLDS'!AC69=0,"",'360HOLDS'!AC69)</f>
        <v/>
      </c>
      <c r="J68" s="108"/>
      <c r="K68" s="108"/>
      <c r="L68" s="162">
        <f t="shared" si="0"/>
        <v>0</v>
      </c>
    </row>
    <row r="69" spans="1:12" ht="26" customHeight="1">
      <c r="A69" s="108" t="str">
        <f>'360HOLDS'!C70</f>
        <v>#150PU</v>
      </c>
      <c r="B69" s="162" t="str">
        <f>IF('360HOLDS'!V70=0,"",'360HOLDS'!V70)</f>
        <v/>
      </c>
      <c r="C69" s="162" t="str">
        <f>IF('360HOLDS'!W70=0,"",'360HOLDS'!W70)</f>
        <v/>
      </c>
      <c r="D69" s="162" t="str">
        <f>IF('360HOLDS'!X70=0,"",'360HOLDS'!X70)</f>
        <v/>
      </c>
      <c r="E69" s="162" t="str">
        <f>IF('360HOLDS'!Y70=0,"",'360HOLDS'!Y70)</f>
        <v/>
      </c>
      <c r="F69" s="162" t="str">
        <f>IF('360HOLDS'!Z70=0,"",'360HOLDS'!Z70)</f>
        <v/>
      </c>
      <c r="G69" s="162" t="str">
        <f>IF('360HOLDS'!AA70=0,"",'360HOLDS'!AA70)</f>
        <v/>
      </c>
      <c r="H69" s="162" t="str">
        <f>IF('360HOLDS'!AB70=0,"",'360HOLDS'!AB70)</f>
        <v/>
      </c>
      <c r="I69" s="162" t="str">
        <f>IF('360HOLDS'!AC70=0,"",'360HOLDS'!AC70)</f>
        <v/>
      </c>
      <c r="J69" s="108"/>
      <c r="K69" s="108"/>
      <c r="L69" s="162">
        <f t="shared" si="0"/>
        <v>0</v>
      </c>
    </row>
    <row r="70" spans="1:12" ht="26" customHeight="1">
      <c r="A70" s="108" t="str">
        <f>'360HOLDS'!C71</f>
        <v>#151PU</v>
      </c>
      <c r="B70" s="162" t="str">
        <f>IF('360HOLDS'!V71=0,"",'360HOLDS'!V71)</f>
        <v/>
      </c>
      <c r="C70" s="162" t="str">
        <f>IF('360HOLDS'!W71=0,"",'360HOLDS'!W71)</f>
        <v/>
      </c>
      <c r="D70" s="162" t="str">
        <f>IF('360HOLDS'!X71=0,"",'360HOLDS'!X71)</f>
        <v/>
      </c>
      <c r="E70" s="162" t="str">
        <f>IF('360HOLDS'!Y71=0,"",'360HOLDS'!Y71)</f>
        <v/>
      </c>
      <c r="F70" s="162" t="str">
        <f>IF('360HOLDS'!Z71=0,"",'360HOLDS'!Z71)</f>
        <v/>
      </c>
      <c r="G70" s="162" t="str">
        <f>IF('360HOLDS'!AA71=0,"",'360HOLDS'!AA71)</f>
        <v/>
      </c>
      <c r="H70" s="162" t="str">
        <f>IF('360HOLDS'!AB71=0,"",'360HOLDS'!AB71)</f>
        <v/>
      </c>
      <c r="I70" s="162" t="str">
        <f>IF('360HOLDS'!AC71=0,"",'360HOLDS'!AC71)</f>
        <v/>
      </c>
      <c r="J70" s="108"/>
      <c r="K70" s="108"/>
      <c r="L70" s="162">
        <f t="shared" si="0"/>
        <v>0</v>
      </c>
    </row>
    <row r="71" spans="1:12" ht="26" customHeight="1">
      <c r="A71" s="108" t="str">
        <f>'360HOLDS'!C72</f>
        <v>#152PU</v>
      </c>
      <c r="B71" s="162" t="str">
        <f>IF('360HOLDS'!V72=0,"",'360HOLDS'!V72)</f>
        <v/>
      </c>
      <c r="C71" s="162" t="str">
        <f>IF('360HOLDS'!W72=0,"",'360HOLDS'!W72)</f>
        <v/>
      </c>
      <c r="D71" s="162" t="str">
        <f>IF('360HOLDS'!X72=0,"",'360HOLDS'!X72)</f>
        <v/>
      </c>
      <c r="E71" s="162" t="str">
        <f>IF('360HOLDS'!Y72=0,"",'360HOLDS'!Y72)</f>
        <v/>
      </c>
      <c r="F71" s="162" t="str">
        <f>IF('360HOLDS'!Z72=0,"",'360HOLDS'!Z72)</f>
        <v/>
      </c>
      <c r="G71" s="162" t="str">
        <f>IF('360HOLDS'!AA72=0,"",'360HOLDS'!AA72)</f>
        <v/>
      </c>
      <c r="H71" s="162" t="str">
        <f>IF('360HOLDS'!AB72=0,"",'360HOLDS'!AB72)</f>
        <v/>
      </c>
      <c r="I71" s="162" t="str">
        <f>IF('360HOLDS'!AC72=0,"",'360HOLDS'!AC72)</f>
        <v/>
      </c>
      <c r="J71" s="108"/>
      <c r="K71" s="108"/>
      <c r="L71" s="162">
        <f t="shared" si="0"/>
        <v>0</v>
      </c>
    </row>
    <row r="72" spans="1:12" ht="26" customHeight="1">
      <c r="A72" s="108" t="str">
        <f>'360HOLDS'!C73</f>
        <v>#153PU</v>
      </c>
      <c r="B72" s="162" t="str">
        <f>IF('360HOLDS'!V73=0,"",'360HOLDS'!V73)</f>
        <v/>
      </c>
      <c r="C72" s="162" t="str">
        <f>IF('360HOLDS'!W73=0,"",'360HOLDS'!W73)</f>
        <v/>
      </c>
      <c r="D72" s="162" t="str">
        <f>IF('360HOLDS'!X73=0,"",'360HOLDS'!X73)</f>
        <v/>
      </c>
      <c r="E72" s="162" t="str">
        <f>IF('360HOLDS'!Y73=0,"",'360HOLDS'!Y73)</f>
        <v/>
      </c>
      <c r="F72" s="162" t="str">
        <f>IF('360HOLDS'!Z73=0,"",'360HOLDS'!Z73)</f>
        <v/>
      </c>
      <c r="G72" s="162" t="str">
        <f>IF('360HOLDS'!AA73=0,"",'360HOLDS'!AA73)</f>
        <v/>
      </c>
      <c r="H72" s="162" t="str">
        <f>IF('360HOLDS'!AB73=0,"",'360HOLDS'!AB73)</f>
        <v/>
      </c>
      <c r="I72" s="162" t="str">
        <f>IF('360HOLDS'!AC73=0,"",'360HOLDS'!AC73)</f>
        <v/>
      </c>
      <c r="J72" s="108"/>
      <c r="K72" s="108"/>
      <c r="L72" s="162">
        <f t="shared" si="0"/>
        <v>0</v>
      </c>
    </row>
    <row r="73" spans="1:12" ht="26" customHeight="1">
      <c r="A73" s="108" t="str">
        <f>'360HOLDS'!C74</f>
        <v>#17PU</v>
      </c>
      <c r="B73" s="162" t="str">
        <f>IF('360HOLDS'!V74=0,"",'360HOLDS'!V74)</f>
        <v/>
      </c>
      <c r="C73" s="162" t="str">
        <f>IF('360HOLDS'!W74=0,"",'360HOLDS'!W74)</f>
        <v/>
      </c>
      <c r="D73" s="162" t="str">
        <f>IF('360HOLDS'!X74=0,"",'360HOLDS'!X74)</f>
        <v/>
      </c>
      <c r="E73" s="162" t="str">
        <f>IF('360HOLDS'!Y74=0,"",'360HOLDS'!Y74)</f>
        <v/>
      </c>
      <c r="F73" s="162" t="str">
        <f>IF('360HOLDS'!Z74=0,"",'360HOLDS'!Z74)</f>
        <v/>
      </c>
      <c r="G73" s="162" t="str">
        <f>IF('360HOLDS'!AA74=0,"",'360HOLDS'!AA74)</f>
        <v/>
      </c>
      <c r="H73" s="162" t="str">
        <f>IF('360HOLDS'!AB74=0,"",'360HOLDS'!AB74)</f>
        <v/>
      </c>
      <c r="I73" s="162" t="str">
        <f>IF('360HOLDS'!AC74=0,"",'360HOLDS'!AC74)</f>
        <v/>
      </c>
      <c r="J73" s="108"/>
      <c r="K73" s="108"/>
      <c r="L73" s="162">
        <f t="shared" ref="L73:L136" si="1">SUM(B73:I73)</f>
        <v>0</v>
      </c>
    </row>
    <row r="74" spans="1:12" ht="26" customHeight="1">
      <c r="A74" s="108" t="str">
        <f>'360HOLDS'!C75</f>
        <v>#23PU</v>
      </c>
      <c r="B74" s="162" t="str">
        <f>IF('360HOLDS'!V75=0,"",'360HOLDS'!V75)</f>
        <v/>
      </c>
      <c r="C74" s="162" t="str">
        <f>IF('360HOLDS'!W75=0,"",'360HOLDS'!W75)</f>
        <v/>
      </c>
      <c r="D74" s="162" t="str">
        <f>IF('360HOLDS'!X75=0,"",'360HOLDS'!X75)</f>
        <v/>
      </c>
      <c r="E74" s="162" t="str">
        <f>IF('360HOLDS'!Y75=0,"",'360HOLDS'!Y75)</f>
        <v/>
      </c>
      <c r="F74" s="162" t="str">
        <f>IF('360HOLDS'!Z75=0,"",'360HOLDS'!Z75)</f>
        <v/>
      </c>
      <c r="G74" s="162" t="str">
        <f>IF('360HOLDS'!AA75=0,"",'360HOLDS'!AA75)</f>
        <v/>
      </c>
      <c r="H74" s="162" t="str">
        <f>IF('360HOLDS'!AB75=0,"",'360HOLDS'!AB75)</f>
        <v/>
      </c>
      <c r="I74" s="162" t="str">
        <f>IF('360HOLDS'!AC75=0,"",'360HOLDS'!AC75)</f>
        <v/>
      </c>
      <c r="J74" s="108"/>
      <c r="K74" s="108"/>
      <c r="L74" s="162">
        <f t="shared" si="1"/>
        <v>0</v>
      </c>
    </row>
    <row r="75" spans="1:12" ht="26" customHeight="1">
      <c r="A75" s="108" t="str">
        <f>'360HOLDS'!C76</f>
        <v>#26PU</v>
      </c>
      <c r="B75" s="162" t="str">
        <f>IF('360HOLDS'!V76=0,"",'360HOLDS'!V76)</f>
        <v/>
      </c>
      <c r="C75" s="162" t="str">
        <f>IF('360HOLDS'!W76=0,"",'360HOLDS'!W76)</f>
        <v/>
      </c>
      <c r="D75" s="162" t="str">
        <f>IF('360HOLDS'!X76=0,"",'360HOLDS'!X76)</f>
        <v/>
      </c>
      <c r="E75" s="162" t="str">
        <f>IF('360HOLDS'!Y76=0,"",'360HOLDS'!Y76)</f>
        <v/>
      </c>
      <c r="F75" s="162" t="str">
        <f>IF('360HOLDS'!Z76=0,"",'360HOLDS'!Z76)</f>
        <v/>
      </c>
      <c r="G75" s="162" t="str">
        <f>IF('360HOLDS'!AA76=0,"",'360HOLDS'!AA76)</f>
        <v/>
      </c>
      <c r="H75" s="162" t="str">
        <f>IF('360HOLDS'!AB76=0,"",'360HOLDS'!AB76)</f>
        <v/>
      </c>
      <c r="I75" s="162" t="str">
        <f>IF('360HOLDS'!AC76=0,"",'360HOLDS'!AC76)</f>
        <v/>
      </c>
      <c r="J75" s="108"/>
      <c r="K75" s="108"/>
      <c r="L75" s="162">
        <f t="shared" si="1"/>
        <v>0</v>
      </c>
    </row>
    <row r="76" spans="1:12" ht="26" customHeight="1">
      <c r="A76" s="108" t="str">
        <f>'360HOLDS'!C77</f>
        <v>#27PU</v>
      </c>
      <c r="B76" s="162" t="str">
        <f>IF('360HOLDS'!V77=0,"",'360HOLDS'!V77)</f>
        <v/>
      </c>
      <c r="C76" s="162" t="str">
        <f>IF('360HOLDS'!W77=0,"",'360HOLDS'!W77)</f>
        <v/>
      </c>
      <c r="D76" s="162" t="str">
        <f>IF('360HOLDS'!X77=0,"",'360HOLDS'!X77)</f>
        <v/>
      </c>
      <c r="E76" s="162" t="str">
        <f>IF('360HOLDS'!Y77=0,"",'360HOLDS'!Y77)</f>
        <v/>
      </c>
      <c r="F76" s="162" t="str">
        <f>IF('360HOLDS'!Z77=0,"",'360HOLDS'!Z77)</f>
        <v/>
      </c>
      <c r="G76" s="162" t="str">
        <f>IF('360HOLDS'!AA77=0,"",'360HOLDS'!AA77)</f>
        <v/>
      </c>
      <c r="H76" s="162" t="str">
        <f>IF('360HOLDS'!AB77=0,"",'360HOLDS'!AB77)</f>
        <v/>
      </c>
      <c r="I76" s="162" t="str">
        <f>IF('360HOLDS'!AC77=0,"",'360HOLDS'!AC77)</f>
        <v/>
      </c>
      <c r="J76" s="108"/>
      <c r="K76" s="108"/>
      <c r="L76" s="162">
        <f t="shared" si="1"/>
        <v>0</v>
      </c>
    </row>
    <row r="77" spans="1:12" ht="26" customHeight="1">
      <c r="A77" s="108" t="str">
        <f>'360HOLDS'!C78</f>
        <v>#28PU</v>
      </c>
      <c r="B77" s="162" t="str">
        <f>IF('360HOLDS'!V78=0,"",'360HOLDS'!V78)</f>
        <v/>
      </c>
      <c r="C77" s="162" t="str">
        <f>IF('360HOLDS'!W78=0,"",'360HOLDS'!W78)</f>
        <v/>
      </c>
      <c r="D77" s="162" t="str">
        <f>IF('360HOLDS'!X78=0,"",'360HOLDS'!X78)</f>
        <v/>
      </c>
      <c r="E77" s="162" t="str">
        <f>IF('360HOLDS'!Y78=0,"",'360HOLDS'!Y78)</f>
        <v/>
      </c>
      <c r="F77" s="162" t="str">
        <f>IF('360HOLDS'!Z78=0,"",'360HOLDS'!Z78)</f>
        <v/>
      </c>
      <c r="G77" s="162" t="str">
        <f>IF('360HOLDS'!AA78=0,"",'360HOLDS'!AA78)</f>
        <v/>
      </c>
      <c r="H77" s="162" t="str">
        <f>IF('360HOLDS'!AB78=0,"",'360HOLDS'!AB78)</f>
        <v/>
      </c>
      <c r="I77" s="162" t="str">
        <f>IF('360HOLDS'!AC78=0,"",'360HOLDS'!AC78)</f>
        <v/>
      </c>
      <c r="J77" s="108"/>
      <c r="K77" s="108"/>
      <c r="L77" s="162">
        <f t="shared" si="1"/>
        <v>0</v>
      </c>
    </row>
    <row r="78" spans="1:12" ht="26" customHeight="1">
      <c r="A78" s="108">
        <f>'360HOLDS'!C79</f>
        <v>0</v>
      </c>
      <c r="B78" s="162" t="str">
        <f>IF('360HOLDS'!V79=0,"",'360HOLDS'!V79)</f>
        <v/>
      </c>
      <c r="C78" s="162" t="str">
        <f>IF('360HOLDS'!W79=0,"",'360HOLDS'!W79)</f>
        <v/>
      </c>
      <c r="D78" s="162" t="str">
        <f>IF('360HOLDS'!X79=0,"",'360HOLDS'!X79)</f>
        <v/>
      </c>
      <c r="E78" s="162" t="str">
        <f>IF('360HOLDS'!Y79=0,"",'360HOLDS'!Y79)</f>
        <v/>
      </c>
      <c r="F78" s="162" t="str">
        <f>IF('360HOLDS'!Z79=0,"",'360HOLDS'!Z79)</f>
        <v/>
      </c>
      <c r="G78" s="162" t="str">
        <f>IF('360HOLDS'!AA79=0,"",'360HOLDS'!AA79)</f>
        <v/>
      </c>
      <c r="H78" s="162" t="str">
        <f>IF('360HOLDS'!AB79=0,"",'360HOLDS'!AB79)</f>
        <v/>
      </c>
      <c r="I78" s="162" t="str">
        <f>IF('360HOLDS'!AC79=0,"",'360HOLDS'!AC79)</f>
        <v/>
      </c>
      <c r="J78" s="108"/>
      <c r="K78" s="108"/>
      <c r="L78" s="162">
        <f t="shared" si="1"/>
        <v>0</v>
      </c>
    </row>
    <row r="79" spans="1:12" ht="26" customHeight="1">
      <c r="A79" s="108" t="str">
        <f>'360HOLDS'!C80</f>
        <v>#1PU</v>
      </c>
      <c r="B79" s="162" t="str">
        <f>IF('360HOLDS'!V80=0,"",'360HOLDS'!V80)</f>
        <v/>
      </c>
      <c r="C79" s="162" t="str">
        <f>IF('360HOLDS'!W80=0,"",'360HOLDS'!W80)</f>
        <v/>
      </c>
      <c r="D79" s="162" t="str">
        <f>IF('360HOLDS'!X80=0,"",'360HOLDS'!X80)</f>
        <v/>
      </c>
      <c r="E79" s="162" t="str">
        <f>IF('360HOLDS'!Y80=0,"",'360HOLDS'!Y80)</f>
        <v/>
      </c>
      <c r="F79" s="162" t="str">
        <f>IF('360HOLDS'!Z80=0,"",'360HOLDS'!Z80)</f>
        <v/>
      </c>
      <c r="G79" s="162" t="str">
        <f>IF('360HOLDS'!AA80=0,"",'360HOLDS'!AA80)</f>
        <v/>
      </c>
      <c r="H79" s="162" t="str">
        <f>IF('360HOLDS'!AB80=0,"",'360HOLDS'!AB80)</f>
        <v/>
      </c>
      <c r="I79" s="162" t="str">
        <f>IF('360HOLDS'!AC80=0,"",'360HOLDS'!AC80)</f>
        <v/>
      </c>
      <c r="J79" s="108"/>
      <c r="K79" s="108"/>
      <c r="L79" s="162">
        <f t="shared" si="1"/>
        <v>0</v>
      </c>
    </row>
    <row r="80" spans="1:12" ht="26" customHeight="1">
      <c r="A80" s="108" t="str">
        <f>'360HOLDS'!C81</f>
        <v>#50PU</v>
      </c>
      <c r="B80" s="162" t="str">
        <f>IF('360HOLDS'!V81=0,"",'360HOLDS'!V81)</f>
        <v/>
      </c>
      <c r="C80" s="162" t="str">
        <f>IF('360HOLDS'!W81=0,"",'360HOLDS'!W81)</f>
        <v/>
      </c>
      <c r="D80" s="162" t="str">
        <f>IF('360HOLDS'!X81=0,"",'360HOLDS'!X81)</f>
        <v/>
      </c>
      <c r="E80" s="162" t="str">
        <f>IF('360HOLDS'!Y81=0,"",'360HOLDS'!Y81)</f>
        <v/>
      </c>
      <c r="F80" s="162" t="str">
        <f>IF('360HOLDS'!Z81=0,"",'360HOLDS'!Z81)</f>
        <v/>
      </c>
      <c r="G80" s="162" t="str">
        <f>IF('360HOLDS'!AA81=0,"",'360HOLDS'!AA81)</f>
        <v/>
      </c>
      <c r="H80" s="162" t="str">
        <f>IF('360HOLDS'!AB81=0,"",'360HOLDS'!AB81)</f>
        <v/>
      </c>
      <c r="I80" s="162" t="str">
        <f>IF('360HOLDS'!AC81=0,"",'360HOLDS'!AC81)</f>
        <v/>
      </c>
      <c r="J80" s="108"/>
      <c r="K80" s="108"/>
      <c r="L80" s="162">
        <f t="shared" si="1"/>
        <v>0</v>
      </c>
    </row>
    <row r="81" spans="1:12" ht="26" customHeight="1">
      <c r="A81" s="108" t="str">
        <f>'360HOLDS'!C82</f>
        <v>#51PU</v>
      </c>
      <c r="B81" s="162" t="str">
        <f>IF('360HOLDS'!V82=0,"",'360HOLDS'!V82)</f>
        <v/>
      </c>
      <c r="C81" s="162" t="str">
        <f>IF('360HOLDS'!W82=0,"",'360HOLDS'!W82)</f>
        <v/>
      </c>
      <c r="D81" s="162" t="str">
        <f>IF('360HOLDS'!X82=0,"",'360HOLDS'!X82)</f>
        <v/>
      </c>
      <c r="E81" s="162" t="str">
        <f>IF('360HOLDS'!Y82=0,"",'360HOLDS'!Y82)</f>
        <v/>
      </c>
      <c r="F81" s="162" t="str">
        <f>IF('360HOLDS'!Z82=0,"",'360HOLDS'!Z82)</f>
        <v/>
      </c>
      <c r="G81" s="162" t="str">
        <f>IF('360HOLDS'!AA82=0,"",'360HOLDS'!AA82)</f>
        <v/>
      </c>
      <c r="H81" s="162" t="str">
        <f>IF('360HOLDS'!AB82=0,"",'360HOLDS'!AB82)</f>
        <v/>
      </c>
      <c r="I81" s="162" t="str">
        <f>IF('360HOLDS'!AC82=0,"",'360HOLDS'!AC82)</f>
        <v/>
      </c>
      <c r="J81" s="108"/>
      <c r="K81" s="108"/>
      <c r="L81" s="162">
        <f t="shared" si="1"/>
        <v>0</v>
      </c>
    </row>
    <row r="82" spans="1:12" ht="26" customHeight="1">
      <c r="A82" s="108" t="str">
        <f>'360HOLDS'!C83</f>
        <v>#52PU</v>
      </c>
      <c r="B82" s="162" t="str">
        <f>IF('360HOLDS'!V83=0,"",'360HOLDS'!V83)</f>
        <v/>
      </c>
      <c r="C82" s="162" t="str">
        <f>IF('360HOLDS'!W83=0,"",'360HOLDS'!W83)</f>
        <v/>
      </c>
      <c r="D82" s="162" t="str">
        <f>IF('360HOLDS'!X83=0,"",'360HOLDS'!X83)</f>
        <v/>
      </c>
      <c r="E82" s="162" t="str">
        <f>IF('360HOLDS'!Y83=0,"",'360HOLDS'!Y83)</f>
        <v/>
      </c>
      <c r="F82" s="162" t="str">
        <f>IF('360HOLDS'!Z83=0,"",'360HOLDS'!Z83)</f>
        <v/>
      </c>
      <c r="G82" s="162" t="str">
        <f>IF('360HOLDS'!AA83=0,"",'360HOLDS'!AA83)</f>
        <v/>
      </c>
      <c r="H82" s="162" t="str">
        <f>IF('360HOLDS'!AB83=0,"",'360HOLDS'!AB83)</f>
        <v/>
      </c>
      <c r="I82" s="162" t="str">
        <f>IF('360HOLDS'!AC83=0,"",'360HOLDS'!AC83)</f>
        <v/>
      </c>
      <c r="J82" s="108"/>
      <c r="K82" s="108"/>
      <c r="L82" s="162">
        <f t="shared" si="1"/>
        <v>0</v>
      </c>
    </row>
    <row r="83" spans="1:12" ht="26" customHeight="1">
      <c r="A83" s="108" t="str">
        <f>'360HOLDS'!C84</f>
        <v>#140PU</v>
      </c>
      <c r="B83" s="162" t="str">
        <f>IF('360HOLDS'!V84=0,"",'360HOLDS'!V84)</f>
        <v/>
      </c>
      <c r="C83" s="162" t="str">
        <f>IF('360HOLDS'!W84=0,"",'360HOLDS'!W84)</f>
        <v/>
      </c>
      <c r="D83" s="162" t="str">
        <f>IF('360HOLDS'!X84=0,"",'360HOLDS'!X84)</f>
        <v/>
      </c>
      <c r="E83" s="162" t="str">
        <f>IF('360HOLDS'!Y84=0,"",'360HOLDS'!Y84)</f>
        <v/>
      </c>
      <c r="F83" s="162" t="str">
        <f>IF('360HOLDS'!Z84=0,"",'360HOLDS'!Z84)</f>
        <v/>
      </c>
      <c r="G83" s="162" t="str">
        <f>IF('360HOLDS'!AA84=0,"",'360HOLDS'!AA84)</f>
        <v/>
      </c>
      <c r="H83" s="162" t="str">
        <f>IF('360HOLDS'!AB84=0,"",'360HOLDS'!AB84)</f>
        <v/>
      </c>
      <c r="I83" s="162" t="str">
        <f>IF('360HOLDS'!AC84=0,"",'360HOLDS'!AC84)</f>
        <v/>
      </c>
      <c r="J83" s="108"/>
      <c r="K83" s="108"/>
      <c r="L83" s="162">
        <f t="shared" si="1"/>
        <v>0</v>
      </c>
    </row>
    <row r="84" spans="1:12" ht="26" customHeight="1">
      <c r="A84" s="108">
        <f>'360HOLDS'!C85</f>
        <v>0</v>
      </c>
      <c r="B84" s="162" t="str">
        <f>IF('360HOLDS'!V85=0,"",'360HOLDS'!V85)</f>
        <v/>
      </c>
      <c r="C84" s="162" t="str">
        <f>IF('360HOLDS'!W85=0,"",'360HOLDS'!W85)</f>
        <v/>
      </c>
      <c r="D84" s="162" t="str">
        <f>IF('360HOLDS'!X85=0,"",'360HOLDS'!X85)</f>
        <v/>
      </c>
      <c r="E84" s="162" t="str">
        <f>IF('360HOLDS'!Y85=0,"",'360HOLDS'!Y85)</f>
        <v/>
      </c>
      <c r="F84" s="162" t="str">
        <f>IF('360HOLDS'!Z85=0,"",'360HOLDS'!Z85)</f>
        <v/>
      </c>
      <c r="G84" s="162" t="str">
        <f>IF('360HOLDS'!AA85=0,"",'360HOLDS'!AA85)</f>
        <v/>
      </c>
      <c r="H84" s="162" t="str">
        <f>IF('360HOLDS'!AB85=0,"",'360HOLDS'!AB85)</f>
        <v/>
      </c>
      <c r="I84" s="162" t="str">
        <f>IF('360HOLDS'!AC85=0,"",'360HOLDS'!AC85)</f>
        <v/>
      </c>
      <c r="J84" s="108"/>
      <c r="K84" s="108"/>
      <c r="L84" s="162">
        <f t="shared" si="1"/>
        <v>0</v>
      </c>
    </row>
    <row r="85" spans="1:12" ht="26" customHeight="1">
      <c r="A85" s="108" t="str">
        <f>'360HOLDS'!C86</f>
        <v>#22PU</v>
      </c>
      <c r="B85" s="162" t="str">
        <f>IF('360HOLDS'!V86=0,"",'360HOLDS'!V86)</f>
        <v/>
      </c>
      <c r="C85" s="162" t="str">
        <f>IF('360HOLDS'!W86=0,"",'360HOLDS'!W86)</f>
        <v/>
      </c>
      <c r="D85" s="162" t="str">
        <f>IF('360HOLDS'!X86=0,"",'360HOLDS'!X86)</f>
        <v/>
      </c>
      <c r="E85" s="162" t="str">
        <f>IF('360HOLDS'!Y86=0,"",'360HOLDS'!Y86)</f>
        <v/>
      </c>
      <c r="F85" s="162" t="str">
        <f>IF('360HOLDS'!Z86=0,"",'360HOLDS'!Z86)</f>
        <v/>
      </c>
      <c r="G85" s="162" t="str">
        <f>IF('360HOLDS'!AA86=0,"",'360HOLDS'!AA86)</f>
        <v/>
      </c>
      <c r="H85" s="162" t="str">
        <f>IF('360HOLDS'!AB86=0,"",'360HOLDS'!AB86)</f>
        <v/>
      </c>
      <c r="I85" s="162" t="str">
        <f>IF('360HOLDS'!AC86=0,"",'360HOLDS'!AC86)</f>
        <v/>
      </c>
      <c r="J85" s="108"/>
      <c r="K85" s="108"/>
      <c r="L85" s="162">
        <f t="shared" si="1"/>
        <v>0</v>
      </c>
    </row>
    <row r="86" spans="1:12" ht="26" customHeight="1">
      <c r="A86" s="108" t="str">
        <f>'360HOLDS'!C87</f>
        <v>#90PU</v>
      </c>
      <c r="B86" s="162" t="str">
        <f>IF('360HOLDS'!V87=0,"",'360HOLDS'!V87)</f>
        <v/>
      </c>
      <c r="C86" s="162" t="str">
        <f>IF('360HOLDS'!W87=0,"",'360HOLDS'!W87)</f>
        <v/>
      </c>
      <c r="D86" s="162" t="str">
        <f>IF('360HOLDS'!X87=0,"",'360HOLDS'!X87)</f>
        <v/>
      </c>
      <c r="E86" s="162" t="str">
        <f>IF('360HOLDS'!Y87=0,"",'360HOLDS'!Y87)</f>
        <v/>
      </c>
      <c r="F86" s="162" t="str">
        <f>IF('360HOLDS'!Z87=0,"",'360HOLDS'!Z87)</f>
        <v/>
      </c>
      <c r="G86" s="162" t="str">
        <f>IF('360HOLDS'!AA87=0,"",'360HOLDS'!AA87)</f>
        <v/>
      </c>
      <c r="H86" s="162" t="str">
        <f>IF('360HOLDS'!AB87=0,"",'360HOLDS'!AB87)</f>
        <v/>
      </c>
      <c r="I86" s="162" t="str">
        <f>IF('360HOLDS'!AC87=0,"",'360HOLDS'!AC87)</f>
        <v/>
      </c>
      <c r="J86" s="108"/>
      <c r="K86" s="108"/>
      <c r="L86" s="162">
        <f t="shared" si="1"/>
        <v>0</v>
      </c>
    </row>
    <row r="87" spans="1:12" ht="26" customHeight="1">
      <c r="A87" s="108" t="str">
        <f>'360HOLDS'!C88</f>
        <v>#91PU</v>
      </c>
      <c r="B87" s="162" t="str">
        <f>IF('360HOLDS'!V88=0,"",'360HOLDS'!V88)</f>
        <v/>
      </c>
      <c r="C87" s="162" t="str">
        <f>IF('360HOLDS'!W88=0,"",'360HOLDS'!W88)</f>
        <v/>
      </c>
      <c r="D87" s="162" t="str">
        <f>IF('360HOLDS'!X88=0,"",'360HOLDS'!X88)</f>
        <v/>
      </c>
      <c r="E87" s="162" t="str">
        <f>IF('360HOLDS'!Y88=0,"",'360HOLDS'!Y88)</f>
        <v/>
      </c>
      <c r="F87" s="162" t="str">
        <f>IF('360HOLDS'!Z88=0,"",'360HOLDS'!Z88)</f>
        <v/>
      </c>
      <c r="G87" s="162" t="str">
        <f>IF('360HOLDS'!AA88=0,"",'360HOLDS'!AA88)</f>
        <v/>
      </c>
      <c r="H87" s="162" t="str">
        <f>IF('360HOLDS'!AB88=0,"",'360HOLDS'!AB88)</f>
        <v/>
      </c>
      <c r="I87" s="162" t="str">
        <f>IF('360HOLDS'!AC88=0,"",'360HOLDS'!AC88)</f>
        <v/>
      </c>
      <c r="J87" s="108"/>
      <c r="K87" s="108"/>
      <c r="L87" s="162">
        <f t="shared" si="1"/>
        <v>0</v>
      </c>
    </row>
    <row r="88" spans="1:12" ht="26" customHeight="1">
      <c r="A88" s="108" t="str">
        <f>'360HOLDS'!C89</f>
        <v>#92PU</v>
      </c>
      <c r="B88" s="162" t="str">
        <f>IF('360HOLDS'!V89=0,"",'360HOLDS'!V89)</f>
        <v/>
      </c>
      <c r="C88" s="162" t="str">
        <f>IF('360HOLDS'!W89=0,"",'360HOLDS'!W89)</f>
        <v/>
      </c>
      <c r="D88" s="162" t="str">
        <f>IF('360HOLDS'!X89=0,"",'360HOLDS'!X89)</f>
        <v/>
      </c>
      <c r="E88" s="162" t="str">
        <f>IF('360HOLDS'!Y89=0,"",'360HOLDS'!Y89)</f>
        <v/>
      </c>
      <c r="F88" s="162" t="str">
        <f>IF('360HOLDS'!Z89=0,"",'360HOLDS'!Z89)</f>
        <v/>
      </c>
      <c r="G88" s="162" t="str">
        <f>IF('360HOLDS'!AA89=0,"",'360HOLDS'!AA89)</f>
        <v/>
      </c>
      <c r="H88" s="162" t="str">
        <f>IF('360HOLDS'!AB89=0,"",'360HOLDS'!AB89)</f>
        <v/>
      </c>
      <c r="I88" s="162" t="str">
        <f>IF('360HOLDS'!AC89=0,"",'360HOLDS'!AC89)</f>
        <v/>
      </c>
      <c r="J88" s="108"/>
      <c r="K88" s="108"/>
      <c r="L88" s="162">
        <f t="shared" si="1"/>
        <v>0</v>
      </c>
    </row>
    <row r="89" spans="1:12" ht="26" customHeight="1">
      <c r="A89" s="108" t="str">
        <f>'360HOLDS'!C90</f>
        <v>#93PU</v>
      </c>
      <c r="B89" s="162" t="str">
        <f>IF('360HOLDS'!V90=0,"",'360HOLDS'!V90)</f>
        <v/>
      </c>
      <c r="C89" s="162" t="str">
        <f>IF('360HOLDS'!W90=0,"",'360HOLDS'!W90)</f>
        <v/>
      </c>
      <c r="D89" s="162" t="str">
        <f>IF('360HOLDS'!X90=0,"",'360HOLDS'!X90)</f>
        <v/>
      </c>
      <c r="E89" s="162" t="str">
        <f>IF('360HOLDS'!Y90=0,"",'360HOLDS'!Y90)</f>
        <v/>
      </c>
      <c r="F89" s="162" t="str">
        <f>IF('360HOLDS'!Z90=0,"",'360HOLDS'!Z90)</f>
        <v/>
      </c>
      <c r="G89" s="162" t="str">
        <f>IF('360HOLDS'!AA90=0,"",'360HOLDS'!AA90)</f>
        <v/>
      </c>
      <c r="H89" s="162" t="str">
        <f>IF('360HOLDS'!AB90=0,"",'360HOLDS'!AB90)</f>
        <v/>
      </c>
      <c r="I89" s="162" t="str">
        <f>IF('360HOLDS'!AC90=0,"",'360HOLDS'!AC90)</f>
        <v/>
      </c>
      <c r="J89" s="108"/>
      <c r="K89" s="108"/>
      <c r="L89" s="162">
        <f t="shared" si="1"/>
        <v>0</v>
      </c>
    </row>
    <row r="90" spans="1:12" ht="26" customHeight="1">
      <c r="A90" s="108" t="str">
        <f>'360HOLDS'!C91</f>
        <v>#94PU</v>
      </c>
      <c r="B90" s="162" t="str">
        <f>IF('360HOLDS'!V91=0,"",'360HOLDS'!V91)</f>
        <v/>
      </c>
      <c r="C90" s="162" t="str">
        <f>IF('360HOLDS'!W91=0,"",'360HOLDS'!W91)</f>
        <v/>
      </c>
      <c r="D90" s="162" t="str">
        <f>IF('360HOLDS'!X91=0,"",'360HOLDS'!X91)</f>
        <v/>
      </c>
      <c r="E90" s="162" t="str">
        <f>IF('360HOLDS'!Y91=0,"",'360HOLDS'!Y91)</f>
        <v/>
      </c>
      <c r="F90" s="162" t="str">
        <f>IF('360HOLDS'!Z91=0,"",'360HOLDS'!Z91)</f>
        <v/>
      </c>
      <c r="G90" s="162" t="str">
        <f>IF('360HOLDS'!AA91=0,"",'360HOLDS'!AA91)</f>
        <v/>
      </c>
      <c r="H90" s="162" t="str">
        <f>IF('360HOLDS'!AB91=0,"",'360HOLDS'!AB91)</f>
        <v/>
      </c>
      <c r="I90" s="162" t="str">
        <f>IF('360HOLDS'!AC91=0,"",'360HOLDS'!AC91)</f>
        <v/>
      </c>
      <c r="J90" s="108"/>
      <c r="K90" s="108"/>
      <c r="L90" s="162">
        <f t="shared" si="1"/>
        <v>0</v>
      </c>
    </row>
    <row r="91" spans="1:12" ht="26" customHeight="1">
      <c r="A91" s="108">
        <f>'360HOLDS'!C92</f>
        <v>0</v>
      </c>
      <c r="B91" s="162" t="str">
        <f>IF('360HOLDS'!V92=0,"",'360HOLDS'!V92)</f>
        <v/>
      </c>
      <c r="C91" s="162" t="str">
        <f>IF('360HOLDS'!W92=0,"",'360HOLDS'!W92)</f>
        <v/>
      </c>
      <c r="D91" s="162" t="str">
        <f>IF('360HOLDS'!X92=0,"",'360HOLDS'!X92)</f>
        <v/>
      </c>
      <c r="E91" s="162" t="str">
        <f>IF('360HOLDS'!Y92=0,"",'360HOLDS'!Y92)</f>
        <v/>
      </c>
      <c r="F91" s="162" t="str">
        <f>IF('360HOLDS'!Z92=0,"",'360HOLDS'!Z92)</f>
        <v/>
      </c>
      <c r="G91" s="162" t="str">
        <f>IF('360HOLDS'!AA92=0,"",'360HOLDS'!AA92)</f>
        <v/>
      </c>
      <c r="H91" s="162" t="str">
        <f>IF('360HOLDS'!AB92=0,"",'360HOLDS'!AB92)</f>
        <v/>
      </c>
      <c r="I91" s="162" t="str">
        <f>IF('360HOLDS'!AC92=0,"",'360HOLDS'!AC92)</f>
        <v/>
      </c>
      <c r="J91" s="108"/>
      <c r="K91" s="108"/>
      <c r="L91" s="162">
        <f t="shared" si="1"/>
        <v>0</v>
      </c>
    </row>
    <row r="92" spans="1:12" ht="26" customHeight="1">
      <c r="A92" s="108" t="str">
        <f>'360HOLDS'!C93</f>
        <v>#170PU</v>
      </c>
      <c r="B92" s="162" t="str">
        <f>IF('360HOLDS'!V93=0,"",'360HOLDS'!V93)</f>
        <v/>
      </c>
      <c r="C92" s="162" t="str">
        <f>IF('360HOLDS'!W93=0,"",'360HOLDS'!W93)</f>
        <v/>
      </c>
      <c r="D92" s="162" t="str">
        <f>IF('360HOLDS'!X93=0,"",'360HOLDS'!X93)</f>
        <v/>
      </c>
      <c r="E92" s="162" t="str">
        <f>IF('360HOLDS'!Y93=0,"",'360HOLDS'!Y93)</f>
        <v/>
      </c>
      <c r="F92" s="162" t="str">
        <f>IF('360HOLDS'!Z93=0,"",'360HOLDS'!Z93)</f>
        <v/>
      </c>
      <c r="G92" s="162" t="str">
        <f>IF('360HOLDS'!AA93=0,"",'360HOLDS'!AA93)</f>
        <v/>
      </c>
      <c r="H92" s="162" t="str">
        <f>IF('360HOLDS'!AB93=0,"",'360HOLDS'!AB93)</f>
        <v/>
      </c>
      <c r="I92" s="162" t="str">
        <f>IF('360HOLDS'!AC93=0,"",'360HOLDS'!AC93)</f>
        <v/>
      </c>
      <c r="J92" s="108"/>
      <c r="K92" s="108"/>
      <c r="L92" s="162">
        <f t="shared" si="1"/>
        <v>0</v>
      </c>
    </row>
    <row r="93" spans="1:12" ht="26" customHeight="1">
      <c r="A93" s="108" t="str">
        <f>'360HOLDS'!C94</f>
        <v>#70PU</v>
      </c>
      <c r="B93" s="162" t="str">
        <f>IF('360HOLDS'!V94=0,"",'360HOLDS'!V94)</f>
        <v/>
      </c>
      <c r="C93" s="162" t="str">
        <f>IF('360HOLDS'!W94=0,"",'360HOLDS'!W94)</f>
        <v/>
      </c>
      <c r="D93" s="162" t="str">
        <f>IF('360HOLDS'!X94=0,"",'360HOLDS'!X94)</f>
        <v/>
      </c>
      <c r="E93" s="162" t="str">
        <f>IF('360HOLDS'!Y94=0,"",'360HOLDS'!Y94)</f>
        <v/>
      </c>
      <c r="F93" s="162" t="str">
        <f>IF('360HOLDS'!Z94=0,"",'360HOLDS'!Z94)</f>
        <v/>
      </c>
      <c r="G93" s="162" t="str">
        <f>IF('360HOLDS'!AA94=0,"",'360HOLDS'!AA94)</f>
        <v/>
      </c>
      <c r="H93" s="162" t="str">
        <f>IF('360HOLDS'!AB94=0,"",'360HOLDS'!AB94)</f>
        <v/>
      </c>
      <c r="I93" s="162" t="str">
        <f>IF('360HOLDS'!AC94=0,"",'360HOLDS'!AC94)</f>
        <v/>
      </c>
      <c r="J93" s="108"/>
      <c r="K93" s="108"/>
      <c r="L93" s="162">
        <f t="shared" si="1"/>
        <v>0</v>
      </c>
    </row>
    <row r="94" spans="1:12" ht="26" customHeight="1">
      <c r="A94" s="108" t="str">
        <f>'360HOLDS'!C95</f>
        <v>#71PU</v>
      </c>
      <c r="B94" s="162" t="str">
        <f>IF('360HOLDS'!V95=0,"",'360HOLDS'!V95)</f>
        <v/>
      </c>
      <c r="C94" s="162" t="str">
        <f>IF('360HOLDS'!W95=0,"",'360HOLDS'!W95)</f>
        <v/>
      </c>
      <c r="D94" s="162" t="str">
        <f>IF('360HOLDS'!X95=0,"",'360HOLDS'!X95)</f>
        <v/>
      </c>
      <c r="E94" s="162" t="str">
        <f>IF('360HOLDS'!Y95=0,"",'360HOLDS'!Y95)</f>
        <v/>
      </c>
      <c r="F94" s="162" t="str">
        <f>IF('360HOLDS'!Z95=0,"",'360HOLDS'!Z95)</f>
        <v/>
      </c>
      <c r="G94" s="162" t="str">
        <f>IF('360HOLDS'!AA95=0,"",'360HOLDS'!AA95)</f>
        <v/>
      </c>
      <c r="H94" s="162" t="str">
        <f>IF('360HOLDS'!AB95=0,"",'360HOLDS'!AB95)</f>
        <v/>
      </c>
      <c r="I94" s="162" t="str">
        <f>IF('360HOLDS'!AC95=0,"",'360HOLDS'!AC95)</f>
        <v/>
      </c>
      <c r="J94" s="108"/>
      <c r="K94" s="108"/>
      <c r="L94" s="162">
        <f t="shared" si="1"/>
        <v>0</v>
      </c>
    </row>
    <row r="95" spans="1:12" ht="26" customHeight="1">
      <c r="A95" s="108" t="str">
        <f>'360HOLDS'!C96</f>
        <v>#72PU</v>
      </c>
      <c r="B95" s="162" t="str">
        <f>IF('360HOLDS'!V96=0,"",'360HOLDS'!V96)</f>
        <v/>
      </c>
      <c r="C95" s="162" t="str">
        <f>IF('360HOLDS'!W96=0,"",'360HOLDS'!W96)</f>
        <v/>
      </c>
      <c r="D95" s="162" t="str">
        <f>IF('360HOLDS'!X96=0,"",'360HOLDS'!X96)</f>
        <v/>
      </c>
      <c r="E95" s="162" t="str">
        <f>IF('360HOLDS'!Y96=0,"",'360HOLDS'!Y96)</f>
        <v/>
      </c>
      <c r="F95" s="162" t="str">
        <f>IF('360HOLDS'!Z96=0,"",'360HOLDS'!Z96)</f>
        <v/>
      </c>
      <c r="G95" s="162" t="str">
        <f>IF('360HOLDS'!AA96=0,"",'360HOLDS'!AA96)</f>
        <v/>
      </c>
      <c r="H95" s="162" t="str">
        <f>IF('360HOLDS'!AB96=0,"",'360HOLDS'!AB96)</f>
        <v/>
      </c>
      <c r="I95" s="162" t="str">
        <f>IF('360HOLDS'!AC96=0,"",'360HOLDS'!AC96)</f>
        <v/>
      </c>
      <c r="J95" s="108"/>
      <c r="K95" s="108"/>
      <c r="L95" s="162">
        <f t="shared" si="1"/>
        <v>0</v>
      </c>
    </row>
    <row r="96" spans="1:12" ht="26" customHeight="1">
      <c r="A96" s="108" t="str">
        <f>'360HOLDS'!C97</f>
        <v>#73PU</v>
      </c>
      <c r="B96" s="162" t="str">
        <f>IF('360HOLDS'!V97=0,"",'360HOLDS'!V97)</f>
        <v/>
      </c>
      <c r="C96" s="162" t="str">
        <f>IF('360HOLDS'!W97=0,"",'360HOLDS'!W97)</f>
        <v/>
      </c>
      <c r="D96" s="162" t="str">
        <f>IF('360HOLDS'!X97=0,"",'360HOLDS'!X97)</f>
        <v/>
      </c>
      <c r="E96" s="162" t="str">
        <f>IF('360HOLDS'!Y97=0,"",'360HOLDS'!Y97)</f>
        <v/>
      </c>
      <c r="F96" s="162" t="str">
        <f>IF('360HOLDS'!Z97=0,"",'360HOLDS'!Z97)</f>
        <v/>
      </c>
      <c r="G96" s="162" t="str">
        <f>IF('360HOLDS'!AA97=0,"",'360HOLDS'!AA97)</f>
        <v/>
      </c>
      <c r="H96" s="162" t="str">
        <f>IF('360HOLDS'!AB97=0,"",'360HOLDS'!AB97)</f>
        <v/>
      </c>
      <c r="I96" s="162" t="str">
        <f>IF('360HOLDS'!AC97=0,"",'360HOLDS'!AC97)</f>
        <v/>
      </c>
      <c r="J96" s="108"/>
      <c r="K96" s="108"/>
      <c r="L96" s="162">
        <f t="shared" si="1"/>
        <v>0</v>
      </c>
    </row>
    <row r="97" spans="1:12" ht="26" customHeight="1">
      <c r="A97" s="108" t="str">
        <f>'360HOLDS'!C98</f>
        <v>#74PU</v>
      </c>
      <c r="B97" s="162" t="str">
        <f>IF('360HOLDS'!V98=0,"",'360HOLDS'!V98)</f>
        <v/>
      </c>
      <c r="C97" s="162" t="str">
        <f>IF('360HOLDS'!W98=0,"",'360HOLDS'!W98)</f>
        <v/>
      </c>
      <c r="D97" s="162" t="str">
        <f>IF('360HOLDS'!X98=0,"",'360HOLDS'!X98)</f>
        <v/>
      </c>
      <c r="E97" s="162" t="str">
        <f>IF('360HOLDS'!Y98=0,"",'360HOLDS'!Y98)</f>
        <v/>
      </c>
      <c r="F97" s="162" t="str">
        <f>IF('360HOLDS'!Z98=0,"",'360HOLDS'!Z98)</f>
        <v/>
      </c>
      <c r="G97" s="162" t="str">
        <f>IF('360HOLDS'!AA98=0,"",'360HOLDS'!AA98)</f>
        <v/>
      </c>
      <c r="H97" s="162" t="str">
        <f>IF('360HOLDS'!AB98=0,"",'360HOLDS'!AB98)</f>
        <v/>
      </c>
      <c r="I97" s="162" t="str">
        <f>IF('360HOLDS'!AC98=0,"",'360HOLDS'!AC98)</f>
        <v/>
      </c>
      <c r="J97" s="108"/>
      <c r="K97" s="108"/>
      <c r="L97" s="162">
        <f t="shared" si="1"/>
        <v>0</v>
      </c>
    </row>
    <row r="98" spans="1:12" ht="26" customHeight="1">
      <c r="A98" s="108" t="str">
        <f>'360HOLDS'!C99</f>
        <v>#75PU</v>
      </c>
      <c r="B98" s="162" t="str">
        <f>IF('360HOLDS'!V99=0,"",'360HOLDS'!V99)</f>
        <v/>
      </c>
      <c r="C98" s="162" t="str">
        <f>IF('360HOLDS'!W99=0,"",'360HOLDS'!W99)</f>
        <v/>
      </c>
      <c r="D98" s="162" t="str">
        <f>IF('360HOLDS'!X99=0,"",'360HOLDS'!X99)</f>
        <v/>
      </c>
      <c r="E98" s="162" t="str">
        <f>IF('360HOLDS'!Y99=0,"",'360HOLDS'!Y99)</f>
        <v/>
      </c>
      <c r="F98" s="162" t="str">
        <f>IF('360HOLDS'!Z99=0,"",'360HOLDS'!Z99)</f>
        <v/>
      </c>
      <c r="G98" s="162" t="str">
        <f>IF('360HOLDS'!AA99=0,"",'360HOLDS'!AA99)</f>
        <v/>
      </c>
      <c r="H98" s="162" t="str">
        <f>IF('360HOLDS'!AB99=0,"",'360HOLDS'!AB99)</f>
        <v/>
      </c>
      <c r="I98" s="162" t="str">
        <f>IF('360HOLDS'!AC99=0,"",'360HOLDS'!AC99)</f>
        <v/>
      </c>
      <c r="J98" s="108"/>
      <c r="K98" s="108"/>
      <c r="L98" s="162">
        <f t="shared" si="1"/>
        <v>0</v>
      </c>
    </row>
    <row r="99" spans="1:12" ht="26" customHeight="1">
      <c r="A99" s="108" t="str">
        <f>'360HOLDS'!C100</f>
        <v>#76PU</v>
      </c>
      <c r="B99" s="162" t="str">
        <f>IF('360HOLDS'!V100=0,"",'360HOLDS'!V100)</f>
        <v/>
      </c>
      <c r="C99" s="162" t="str">
        <f>IF('360HOLDS'!W100=0,"",'360HOLDS'!W100)</f>
        <v/>
      </c>
      <c r="D99" s="162" t="str">
        <f>IF('360HOLDS'!X100=0,"",'360HOLDS'!X100)</f>
        <v/>
      </c>
      <c r="E99" s="162" t="str">
        <f>IF('360HOLDS'!Y100=0,"",'360HOLDS'!Y100)</f>
        <v/>
      </c>
      <c r="F99" s="162" t="str">
        <f>IF('360HOLDS'!Z100=0,"",'360HOLDS'!Z100)</f>
        <v/>
      </c>
      <c r="G99" s="162" t="str">
        <f>IF('360HOLDS'!AA100=0,"",'360HOLDS'!AA100)</f>
        <v/>
      </c>
      <c r="H99" s="162" t="str">
        <f>IF('360HOLDS'!AB100=0,"",'360HOLDS'!AB100)</f>
        <v/>
      </c>
      <c r="I99" s="162" t="str">
        <f>IF('360HOLDS'!AC100=0,"",'360HOLDS'!AC100)</f>
        <v/>
      </c>
      <c r="J99" s="108"/>
      <c r="K99" s="108"/>
      <c r="L99" s="162">
        <f t="shared" si="1"/>
        <v>0</v>
      </c>
    </row>
    <row r="100" spans="1:12" ht="26" customHeight="1">
      <c r="A100" s="108" t="str">
        <f>'360HOLDS'!C101</f>
        <v>#78PU</v>
      </c>
      <c r="B100" s="162" t="str">
        <f>IF('360HOLDS'!V101=0,"",'360HOLDS'!V101)</f>
        <v/>
      </c>
      <c r="C100" s="162" t="str">
        <f>IF('360HOLDS'!W101=0,"",'360HOLDS'!W101)</f>
        <v/>
      </c>
      <c r="D100" s="162" t="str">
        <f>IF('360HOLDS'!X101=0,"",'360HOLDS'!X101)</f>
        <v/>
      </c>
      <c r="E100" s="162" t="str">
        <f>IF('360HOLDS'!Y101=0,"",'360HOLDS'!Y101)</f>
        <v/>
      </c>
      <c r="F100" s="162" t="str">
        <f>IF('360HOLDS'!Z101=0,"",'360HOLDS'!Z101)</f>
        <v/>
      </c>
      <c r="G100" s="162" t="str">
        <f>IF('360HOLDS'!AA101=0,"",'360HOLDS'!AA101)</f>
        <v/>
      </c>
      <c r="H100" s="162" t="str">
        <f>IF('360HOLDS'!AB101=0,"",'360HOLDS'!AB101)</f>
        <v/>
      </c>
      <c r="I100" s="162" t="str">
        <f>IF('360HOLDS'!AC101=0,"",'360HOLDS'!AC101)</f>
        <v/>
      </c>
      <c r="J100" s="108"/>
      <c r="K100" s="108"/>
      <c r="L100" s="162">
        <f t="shared" si="1"/>
        <v>0</v>
      </c>
    </row>
    <row r="101" spans="1:12" ht="26" customHeight="1">
      <c r="A101" s="108" t="str">
        <f>'360HOLDS'!C102</f>
        <v>#79PU</v>
      </c>
      <c r="B101" s="162" t="str">
        <f>IF('360HOLDS'!V102=0,"",'360HOLDS'!V102)</f>
        <v/>
      </c>
      <c r="C101" s="162" t="str">
        <f>IF('360HOLDS'!W102=0,"",'360HOLDS'!W102)</f>
        <v/>
      </c>
      <c r="D101" s="162" t="str">
        <f>IF('360HOLDS'!X102=0,"",'360HOLDS'!X102)</f>
        <v/>
      </c>
      <c r="E101" s="162" t="str">
        <f>IF('360HOLDS'!Y102=0,"",'360HOLDS'!Y102)</f>
        <v/>
      </c>
      <c r="F101" s="162" t="str">
        <f>IF('360HOLDS'!Z102=0,"",'360HOLDS'!Z102)</f>
        <v/>
      </c>
      <c r="G101" s="162" t="str">
        <f>IF('360HOLDS'!AA102=0,"",'360HOLDS'!AA102)</f>
        <v/>
      </c>
      <c r="H101" s="162" t="str">
        <f>IF('360HOLDS'!AB102=0,"",'360HOLDS'!AB102)</f>
        <v/>
      </c>
      <c r="I101" s="162" t="str">
        <f>IF('360HOLDS'!AC102=0,"",'360HOLDS'!AC102)</f>
        <v/>
      </c>
      <c r="J101" s="108"/>
      <c r="K101" s="108"/>
      <c r="L101" s="162">
        <f t="shared" si="1"/>
        <v>0</v>
      </c>
    </row>
    <row r="102" spans="1:12" ht="26" customHeight="1">
      <c r="A102" s="108">
        <f>'360HOLDS'!C103</f>
        <v>0</v>
      </c>
      <c r="B102" s="162" t="str">
        <f>IF('360HOLDS'!V103=0,"",'360HOLDS'!V103)</f>
        <v/>
      </c>
      <c r="C102" s="162" t="str">
        <f>IF('360HOLDS'!W103=0,"",'360HOLDS'!W103)</f>
        <v/>
      </c>
      <c r="D102" s="162" t="str">
        <f>IF('360HOLDS'!X103=0,"",'360HOLDS'!X103)</f>
        <v/>
      </c>
      <c r="E102" s="162" t="str">
        <f>IF('360HOLDS'!Y103=0,"",'360HOLDS'!Y103)</f>
        <v/>
      </c>
      <c r="F102" s="162" t="str">
        <f>IF('360HOLDS'!Z103=0,"",'360HOLDS'!Z103)</f>
        <v/>
      </c>
      <c r="G102" s="162" t="str">
        <f>IF('360HOLDS'!AA103=0,"",'360HOLDS'!AA103)</f>
        <v/>
      </c>
      <c r="H102" s="162" t="str">
        <f>IF('360HOLDS'!AB103=0,"",'360HOLDS'!AB103)</f>
        <v/>
      </c>
      <c r="I102" s="162" t="str">
        <f>IF('360HOLDS'!AC103=0,"",'360HOLDS'!AC103)</f>
        <v/>
      </c>
      <c r="J102" s="108"/>
      <c r="K102" s="108"/>
      <c r="L102" s="162">
        <f t="shared" si="1"/>
        <v>0</v>
      </c>
    </row>
    <row r="103" spans="1:12" ht="26" customHeight="1">
      <c r="A103" s="108" t="str">
        <f>'360HOLDS'!C104</f>
        <v>#38PU</v>
      </c>
      <c r="B103" s="162" t="str">
        <f>IF('360HOLDS'!V104=0,"",'360HOLDS'!V104)</f>
        <v/>
      </c>
      <c r="C103" s="162" t="str">
        <f>IF('360HOLDS'!W104=0,"",'360HOLDS'!W104)</f>
        <v/>
      </c>
      <c r="D103" s="162" t="str">
        <f>IF('360HOLDS'!X104=0,"",'360HOLDS'!X104)</f>
        <v/>
      </c>
      <c r="E103" s="162" t="str">
        <f>IF('360HOLDS'!Y104=0,"",'360HOLDS'!Y104)</f>
        <v/>
      </c>
      <c r="F103" s="162" t="str">
        <f>IF('360HOLDS'!Z104=0,"",'360HOLDS'!Z104)</f>
        <v/>
      </c>
      <c r="G103" s="162" t="str">
        <f>IF('360HOLDS'!AA104=0,"",'360HOLDS'!AA104)</f>
        <v/>
      </c>
      <c r="H103" s="162" t="str">
        <f>IF('360HOLDS'!AB104=0,"",'360HOLDS'!AB104)</f>
        <v/>
      </c>
      <c r="I103" s="162" t="str">
        <f>IF('360HOLDS'!AC104=0,"",'360HOLDS'!AC104)</f>
        <v/>
      </c>
      <c r="J103" s="108"/>
      <c r="K103" s="108"/>
      <c r="L103" s="162">
        <f t="shared" si="1"/>
        <v>0</v>
      </c>
    </row>
    <row r="104" spans="1:12" ht="26" customHeight="1">
      <c r="A104" s="108" t="str">
        <f>'360HOLDS'!C105</f>
        <v>#44PU</v>
      </c>
      <c r="B104" s="162" t="str">
        <f>IF('360HOLDS'!V105=0,"",'360HOLDS'!V105)</f>
        <v/>
      </c>
      <c r="C104" s="162" t="str">
        <f>IF('360HOLDS'!W105=0,"",'360HOLDS'!W105)</f>
        <v/>
      </c>
      <c r="D104" s="162" t="str">
        <f>IF('360HOLDS'!X105=0,"",'360HOLDS'!X105)</f>
        <v/>
      </c>
      <c r="E104" s="162" t="str">
        <f>IF('360HOLDS'!Y105=0,"",'360HOLDS'!Y105)</f>
        <v/>
      </c>
      <c r="F104" s="162" t="str">
        <f>IF('360HOLDS'!Z105=0,"",'360HOLDS'!Z105)</f>
        <v/>
      </c>
      <c r="G104" s="162" t="str">
        <f>IF('360HOLDS'!AA105=0,"",'360HOLDS'!AA105)</f>
        <v/>
      </c>
      <c r="H104" s="162" t="str">
        <f>IF('360HOLDS'!AB105=0,"",'360HOLDS'!AB105)</f>
        <v/>
      </c>
      <c r="I104" s="162" t="str">
        <f>IF('360HOLDS'!AC105=0,"",'360HOLDS'!AC105)</f>
        <v/>
      </c>
      <c r="J104" s="108"/>
      <c r="K104" s="108"/>
      <c r="L104" s="162">
        <f t="shared" si="1"/>
        <v>0</v>
      </c>
    </row>
    <row r="105" spans="1:12" ht="26" customHeight="1">
      <c r="A105" s="108" t="str">
        <f>'360HOLDS'!C106</f>
        <v>#58PU</v>
      </c>
      <c r="B105" s="162" t="str">
        <f>IF('360HOLDS'!V106=0,"",'360HOLDS'!V106)</f>
        <v/>
      </c>
      <c r="C105" s="162" t="str">
        <f>IF('360HOLDS'!W106=0,"",'360HOLDS'!W106)</f>
        <v/>
      </c>
      <c r="D105" s="162" t="str">
        <f>IF('360HOLDS'!X106=0,"",'360HOLDS'!X106)</f>
        <v/>
      </c>
      <c r="E105" s="162" t="str">
        <f>IF('360HOLDS'!Y106=0,"",'360HOLDS'!Y106)</f>
        <v/>
      </c>
      <c r="F105" s="162" t="str">
        <f>IF('360HOLDS'!Z106=0,"",'360HOLDS'!Z106)</f>
        <v/>
      </c>
      <c r="G105" s="162" t="str">
        <f>IF('360HOLDS'!AA106=0,"",'360HOLDS'!AA106)</f>
        <v/>
      </c>
      <c r="H105" s="162" t="str">
        <f>IF('360HOLDS'!AB106=0,"",'360HOLDS'!AB106)</f>
        <v/>
      </c>
      <c r="I105" s="162" t="str">
        <f>IF('360HOLDS'!AC106=0,"",'360HOLDS'!AC106)</f>
        <v/>
      </c>
      <c r="J105" s="108"/>
      <c r="K105" s="108"/>
      <c r="L105" s="162">
        <f t="shared" si="1"/>
        <v>0</v>
      </c>
    </row>
    <row r="106" spans="1:12" ht="26" customHeight="1">
      <c r="A106" s="108" t="str">
        <f>'360HOLDS'!C107</f>
        <v>#59PU</v>
      </c>
      <c r="B106" s="162" t="str">
        <f>IF('360HOLDS'!V107=0,"",'360HOLDS'!V107)</f>
        <v/>
      </c>
      <c r="C106" s="162" t="str">
        <f>IF('360HOLDS'!W107=0,"",'360HOLDS'!W107)</f>
        <v/>
      </c>
      <c r="D106" s="162" t="str">
        <f>IF('360HOLDS'!X107=0,"",'360HOLDS'!X107)</f>
        <v/>
      </c>
      <c r="E106" s="162" t="str">
        <f>IF('360HOLDS'!Y107=0,"",'360HOLDS'!Y107)</f>
        <v/>
      </c>
      <c r="F106" s="162" t="str">
        <f>IF('360HOLDS'!Z107=0,"",'360HOLDS'!Z107)</f>
        <v/>
      </c>
      <c r="G106" s="162" t="str">
        <f>IF('360HOLDS'!AA107=0,"",'360HOLDS'!AA107)</f>
        <v/>
      </c>
      <c r="H106" s="162" t="str">
        <f>IF('360HOLDS'!AB107=0,"",'360HOLDS'!AB107)</f>
        <v/>
      </c>
      <c r="I106" s="162" t="str">
        <f>IF('360HOLDS'!AC107=0,"",'360HOLDS'!AC107)</f>
        <v/>
      </c>
      <c r="J106" s="108"/>
      <c r="K106" s="108"/>
      <c r="L106" s="162">
        <f t="shared" si="1"/>
        <v>0</v>
      </c>
    </row>
    <row r="107" spans="1:12" ht="26" customHeight="1">
      <c r="A107" s="108" t="str">
        <f>'360HOLDS'!C108</f>
        <v>#60PU</v>
      </c>
      <c r="B107" s="162" t="str">
        <f>IF('360HOLDS'!V108=0,"",'360HOLDS'!V108)</f>
        <v/>
      </c>
      <c r="C107" s="162" t="str">
        <f>IF('360HOLDS'!W108=0,"",'360HOLDS'!W108)</f>
        <v/>
      </c>
      <c r="D107" s="162" t="str">
        <f>IF('360HOLDS'!X108=0,"",'360HOLDS'!X108)</f>
        <v/>
      </c>
      <c r="E107" s="162" t="str">
        <f>IF('360HOLDS'!Y108=0,"",'360HOLDS'!Y108)</f>
        <v/>
      </c>
      <c r="F107" s="162" t="str">
        <f>IF('360HOLDS'!Z108=0,"",'360HOLDS'!Z108)</f>
        <v/>
      </c>
      <c r="G107" s="162" t="str">
        <f>IF('360HOLDS'!AA108=0,"",'360HOLDS'!AA108)</f>
        <v/>
      </c>
      <c r="H107" s="162" t="str">
        <f>IF('360HOLDS'!AB108=0,"",'360HOLDS'!AB108)</f>
        <v/>
      </c>
      <c r="I107" s="162" t="str">
        <f>IF('360HOLDS'!AC108=0,"",'360HOLDS'!AC108)</f>
        <v/>
      </c>
      <c r="J107" s="108"/>
      <c r="K107" s="108"/>
      <c r="L107" s="162">
        <f t="shared" si="1"/>
        <v>0</v>
      </c>
    </row>
    <row r="108" spans="1:12" ht="26" customHeight="1">
      <c r="A108" s="108" t="str">
        <f>'360HOLDS'!C109</f>
        <v>#61PU</v>
      </c>
      <c r="B108" s="162" t="str">
        <f>IF('360HOLDS'!V109=0,"",'360HOLDS'!V109)</f>
        <v/>
      </c>
      <c r="C108" s="162" t="str">
        <f>IF('360HOLDS'!W109=0,"",'360HOLDS'!W109)</f>
        <v/>
      </c>
      <c r="D108" s="162" t="str">
        <f>IF('360HOLDS'!X109=0,"",'360HOLDS'!X109)</f>
        <v/>
      </c>
      <c r="E108" s="162" t="str">
        <f>IF('360HOLDS'!Y109=0,"",'360HOLDS'!Y109)</f>
        <v/>
      </c>
      <c r="F108" s="162" t="str">
        <f>IF('360HOLDS'!Z109=0,"",'360HOLDS'!Z109)</f>
        <v/>
      </c>
      <c r="G108" s="162" t="str">
        <f>IF('360HOLDS'!AA109=0,"",'360HOLDS'!AA109)</f>
        <v/>
      </c>
      <c r="H108" s="162" t="str">
        <f>IF('360HOLDS'!AB109=0,"",'360HOLDS'!AB109)</f>
        <v/>
      </c>
      <c r="I108" s="162" t="str">
        <f>IF('360HOLDS'!AC109=0,"",'360HOLDS'!AC109)</f>
        <v/>
      </c>
      <c r="J108" s="108"/>
      <c r="K108" s="108"/>
      <c r="L108" s="162">
        <f t="shared" si="1"/>
        <v>0</v>
      </c>
    </row>
    <row r="109" spans="1:12" ht="26" customHeight="1">
      <c r="A109" s="108" t="str">
        <f>'360HOLDS'!C110</f>
        <v>#62PU</v>
      </c>
      <c r="B109" s="162" t="str">
        <f>IF('360HOLDS'!V110=0,"",'360HOLDS'!V110)</f>
        <v/>
      </c>
      <c r="C109" s="162" t="str">
        <f>IF('360HOLDS'!W110=0,"",'360HOLDS'!W110)</f>
        <v/>
      </c>
      <c r="D109" s="162" t="str">
        <f>IF('360HOLDS'!X110=0,"",'360HOLDS'!X110)</f>
        <v/>
      </c>
      <c r="E109" s="162" t="str">
        <f>IF('360HOLDS'!Y110=0,"",'360HOLDS'!Y110)</f>
        <v/>
      </c>
      <c r="F109" s="162" t="str">
        <f>IF('360HOLDS'!Z110=0,"",'360HOLDS'!Z110)</f>
        <v/>
      </c>
      <c r="G109" s="162" t="str">
        <f>IF('360HOLDS'!AA110=0,"",'360HOLDS'!AA110)</f>
        <v/>
      </c>
      <c r="H109" s="162" t="str">
        <f>IF('360HOLDS'!AB110=0,"",'360HOLDS'!AB110)</f>
        <v/>
      </c>
      <c r="I109" s="162" t="str">
        <f>IF('360HOLDS'!AC110=0,"",'360HOLDS'!AC110)</f>
        <v/>
      </c>
      <c r="J109" s="108"/>
      <c r="K109" s="108"/>
      <c r="L109" s="162">
        <f t="shared" si="1"/>
        <v>0</v>
      </c>
    </row>
    <row r="110" spans="1:12" ht="26" customHeight="1">
      <c r="A110" s="108" t="str">
        <f>'360HOLDS'!C111</f>
        <v>#63PU</v>
      </c>
      <c r="B110" s="162" t="str">
        <f>IF('360HOLDS'!V111=0,"",'360HOLDS'!V111)</f>
        <v/>
      </c>
      <c r="C110" s="162" t="str">
        <f>IF('360HOLDS'!W111=0,"",'360HOLDS'!W111)</f>
        <v/>
      </c>
      <c r="D110" s="162" t="str">
        <f>IF('360HOLDS'!X111=0,"",'360HOLDS'!X111)</f>
        <v/>
      </c>
      <c r="E110" s="162" t="str">
        <f>IF('360HOLDS'!Y111=0,"",'360HOLDS'!Y111)</f>
        <v/>
      </c>
      <c r="F110" s="162" t="str">
        <f>IF('360HOLDS'!Z111=0,"",'360HOLDS'!Z111)</f>
        <v/>
      </c>
      <c r="G110" s="162" t="str">
        <f>IF('360HOLDS'!AA111=0,"",'360HOLDS'!AA111)</f>
        <v/>
      </c>
      <c r="H110" s="162" t="str">
        <f>IF('360HOLDS'!AB111=0,"",'360HOLDS'!AB111)</f>
        <v/>
      </c>
      <c r="I110" s="162" t="str">
        <f>IF('360HOLDS'!AC111=0,"",'360HOLDS'!AC111)</f>
        <v/>
      </c>
      <c r="J110" s="108"/>
      <c r="K110" s="108"/>
      <c r="L110" s="162">
        <f t="shared" si="1"/>
        <v>0</v>
      </c>
    </row>
    <row r="111" spans="1:12" ht="26" customHeight="1">
      <c r="A111" s="108" t="str">
        <f>'360HOLDS'!C112</f>
        <v>#64PU</v>
      </c>
      <c r="B111" s="162" t="str">
        <f>IF('360HOLDS'!V112=0,"",'360HOLDS'!V112)</f>
        <v/>
      </c>
      <c r="C111" s="162" t="str">
        <f>IF('360HOLDS'!W112=0,"",'360HOLDS'!W112)</f>
        <v/>
      </c>
      <c r="D111" s="162" t="str">
        <f>IF('360HOLDS'!X112=0,"",'360HOLDS'!X112)</f>
        <v/>
      </c>
      <c r="E111" s="162" t="str">
        <f>IF('360HOLDS'!Y112=0,"",'360HOLDS'!Y112)</f>
        <v/>
      </c>
      <c r="F111" s="162" t="str">
        <f>IF('360HOLDS'!Z112=0,"",'360HOLDS'!Z112)</f>
        <v/>
      </c>
      <c r="G111" s="162" t="str">
        <f>IF('360HOLDS'!AA112=0,"",'360HOLDS'!AA112)</f>
        <v/>
      </c>
      <c r="H111" s="162" t="str">
        <f>IF('360HOLDS'!AB112=0,"",'360HOLDS'!AB112)</f>
        <v/>
      </c>
      <c r="I111" s="162" t="str">
        <f>IF('360HOLDS'!AC112=0,"",'360HOLDS'!AC112)</f>
        <v/>
      </c>
      <c r="J111" s="108"/>
      <c r="K111" s="108"/>
      <c r="L111" s="162">
        <f t="shared" si="1"/>
        <v>0</v>
      </c>
    </row>
    <row r="112" spans="1:12" ht="26" customHeight="1">
      <c r="A112" s="108" t="str">
        <f>'360HOLDS'!C113</f>
        <v>#65PU</v>
      </c>
      <c r="B112" s="162" t="str">
        <f>IF('360HOLDS'!V113=0,"",'360HOLDS'!V113)</f>
        <v/>
      </c>
      <c r="C112" s="162" t="str">
        <f>IF('360HOLDS'!W113=0,"",'360HOLDS'!W113)</f>
        <v/>
      </c>
      <c r="D112" s="162" t="str">
        <f>IF('360HOLDS'!X113=0,"",'360HOLDS'!X113)</f>
        <v/>
      </c>
      <c r="E112" s="162" t="str">
        <f>IF('360HOLDS'!Y113=0,"",'360HOLDS'!Y113)</f>
        <v/>
      </c>
      <c r="F112" s="162" t="str">
        <f>IF('360HOLDS'!Z113=0,"",'360HOLDS'!Z113)</f>
        <v/>
      </c>
      <c r="G112" s="162" t="str">
        <f>IF('360HOLDS'!AA113=0,"",'360HOLDS'!AA113)</f>
        <v/>
      </c>
      <c r="H112" s="162" t="str">
        <f>IF('360HOLDS'!AB113=0,"",'360HOLDS'!AB113)</f>
        <v/>
      </c>
      <c r="I112" s="162" t="str">
        <f>IF('360HOLDS'!AC113=0,"",'360HOLDS'!AC113)</f>
        <v/>
      </c>
      <c r="J112" s="108"/>
      <c r="K112" s="108"/>
      <c r="L112" s="162">
        <f t="shared" si="1"/>
        <v>0</v>
      </c>
    </row>
    <row r="113" spans="1:12" ht="26" customHeight="1">
      <c r="A113" s="108" t="str">
        <f>'360HOLDS'!C114</f>
        <v>#66PU</v>
      </c>
      <c r="B113" s="162" t="str">
        <f>IF('360HOLDS'!V114=0,"",'360HOLDS'!V114)</f>
        <v/>
      </c>
      <c r="C113" s="162" t="str">
        <f>IF('360HOLDS'!W114=0,"",'360HOLDS'!W114)</f>
        <v/>
      </c>
      <c r="D113" s="162" t="str">
        <f>IF('360HOLDS'!X114=0,"",'360HOLDS'!X114)</f>
        <v/>
      </c>
      <c r="E113" s="162" t="str">
        <f>IF('360HOLDS'!Y114=0,"",'360HOLDS'!Y114)</f>
        <v/>
      </c>
      <c r="F113" s="162" t="str">
        <f>IF('360HOLDS'!Z114=0,"",'360HOLDS'!Z114)</f>
        <v/>
      </c>
      <c r="G113" s="162" t="str">
        <f>IF('360HOLDS'!AA114=0,"",'360HOLDS'!AA114)</f>
        <v/>
      </c>
      <c r="H113" s="162" t="str">
        <f>IF('360HOLDS'!AB114=0,"",'360HOLDS'!AB114)</f>
        <v/>
      </c>
      <c r="I113" s="162" t="str">
        <f>IF('360HOLDS'!AC114=0,"",'360HOLDS'!AC114)</f>
        <v/>
      </c>
      <c r="J113" s="108"/>
      <c r="K113" s="108"/>
      <c r="L113" s="162">
        <f t="shared" si="1"/>
        <v>0</v>
      </c>
    </row>
    <row r="114" spans="1:12" ht="26" customHeight="1">
      <c r="A114" s="108">
        <f>'360HOLDS'!C115</f>
        <v>0</v>
      </c>
      <c r="B114" s="162" t="str">
        <f>IF('360HOLDS'!V115=0,"",'360HOLDS'!V115)</f>
        <v/>
      </c>
      <c r="C114" s="162" t="str">
        <f>IF('360HOLDS'!W115=0,"",'360HOLDS'!W115)</f>
        <v/>
      </c>
      <c r="D114" s="162" t="str">
        <f>IF('360HOLDS'!X115=0,"",'360HOLDS'!X115)</f>
        <v/>
      </c>
      <c r="E114" s="162" t="str">
        <f>IF('360HOLDS'!Y115=0,"",'360HOLDS'!Y115)</f>
        <v/>
      </c>
      <c r="F114" s="162" t="str">
        <f>IF('360HOLDS'!Z115=0,"",'360HOLDS'!Z115)</f>
        <v/>
      </c>
      <c r="G114" s="162" t="str">
        <f>IF('360HOLDS'!AA115=0,"",'360HOLDS'!AA115)</f>
        <v/>
      </c>
      <c r="H114" s="162" t="str">
        <f>IF('360HOLDS'!AB115=0,"",'360HOLDS'!AB115)</f>
        <v/>
      </c>
      <c r="I114" s="162" t="str">
        <f>IF('360HOLDS'!AC115=0,"",'360HOLDS'!AC115)</f>
        <v/>
      </c>
      <c r="J114" s="108"/>
      <c r="K114" s="108"/>
      <c r="L114" s="162">
        <f t="shared" si="1"/>
        <v>0</v>
      </c>
    </row>
    <row r="115" spans="1:12" ht="26" customHeight="1">
      <c r="A115" s="108" t="str">
        <f>'360HOLDS'!C116</f>
        <v>#49PU</v>
      </c>
      <c r="B115" s="162" t="str">
        <f>IF('360HOLDS'!V116=0,"",'360HOLDS'!V116)</f>
        <v/>
      </c>
      <c r="C115" s="162" t="str">
        <f>IF('360HOLDS'!W116=0,"",'360HOLDS'!W116)</f>
        <v/>
      </c>
      <c r="D115" s="162" t="str">
        <f>IF('360HOLDS'!X116=0,"",'360HOLDS'!X116)</f>
        <v/>
      </c>
      <c r="E115" s="162" t="str">
        <f>IF('360HOLDS'!Y116=0,"",'360HOLDS'!Y116)</f>
        <v/>
      </c>
      <c r="F115" s="162" t="str">
        <f>IF('360HOLDS'!Z116=0,"",'360HOLDS'!Z116)</f>
        <v/>
      </c>
      <c r="G115" s="162" t="str">
        <f>IF('360HOLDS'!AA116=0,"",'360HOLDS'!AA116)</f>
        <v/>
      </c>
      <c r="H115" s="162" t="str">
        <f>IF('360HOLDS'!AB116=0,"",'360HOLDS'!AB116)</f>
        <v/>
      </c>
      <c r="I115" s="162" t="str">
        <f>IF('360HOLDS'!AC116=0,"",'360HOLDS'!AC116)</f>
        <v/>
      </c>
      <c r="J115" s="108"/>
      <c r="K115" s="108"/>
      <c r="L115" s="162">
        <f t="shared" si="1"/>
        <v>0</v>
      </c>
    </row>
    <row r="116" spans="1:12" ht="26" customHeight="1">
      <c r="A116" s="108" t="str">
        <f>'360HOLDS'!C117</f>
        <v>#21PU</v>
      </c>
      <c r="B116" s="162" t="str">
        <f>IF('360HOLDS'!V117=0,"",'360HOLDS'!V117)</f>
        <v/>
      </c>
      <c r="C116" s="162" t="str">
        <f>IF('360HOLDS'!W117=0,"",'360HOLDS'!W117)</f>
        <v/>
      </c>
      <c r="D116" s="162" t="str">
        <f>IF('360HOLDS'!X117=0,"",'360HOLDS'!X117)</f>
        <v/>
      </c>
      <c r="E116" s="162" t="str">
        <f>IF('360HOLDS'!Y117=0,"",'360HOLDS'!Y117)</f>
        <v/>
      </c>
      <c r="F116" s="162" t="str">
        <f>IF('360HOLDS'!Z117=0,"",'360HOLDS'!Z117)</f>
        <v/>
      </c>
      <c r="G116" s="162" t="str">
        <f>IF('360HOLDS'!AA117=0,"",'360HOLDS'!AA117)</f>
        <v/>
      </c>
      <c r="H116" s="162" t="str">
        <f>IF('360HOLDS'!AB117=0,"",'360HOLDS'!AB117)</f>
        <v/>
      </c>
      <c r="I116" s="162" t="str">
        <f>IF('360HOLDS'!AC117=0,"",'360HOLDS'!AC117)</f>
        <v/>
      </c>
      <c r="J116" s="108"/>
      <c r="K116" s="108"/>
      <c r="L116" s="162">
        <f t="shared" si="1"/>
        <v>0</v>
      </c>
    </row>
    <row r="117" spans="1:12" ht="26" customHeight="1">
      <c r="A117" s="108" t="str">
        <f>'360HOLDS'!C118</f>
        <v>#20PU</v>
      </c>
      <c r="B117" s="162" t="str">
        <f>IF('360HOLDS'!V118=0,"",'360HOLDS'!V118)</f>
        <v/>
      </c>
      <c r="C117" s="162" t="str">
        <f>IF('360HOLDS'!W118=0,"",'360HOLDS'!W118)</f>
        <v/>
      </c>
      <c r="D117" s="162" t="str">
        <f>IF('360HOLDS'!X118=0,"",'360HOLDS'!X118)</f>
        <v/>
      </c>
      <c r="E117" s="162" t="str">
        <f>IF('360HOLDS'!Y118=0,"",'360HOLDS'!Y118)</f>
        <v/>
      </c>
      <c r="F117" s="162" t="str">
        <f>IF('360HOLDS'!Z118=0,"",'360HOLDS'!Z118)</f>
        <v/>
      </c>
      <c r="G117" s="162" t="str">
        <f>IF('360HOLDS'!AA118=0,"",'360HOLDS'!AA118)</f>
        <v/>
      </c>
      <c r="H117" s="162" t="str">
        <f>IF('360HOLDS'!AB118=0,"",'360HOLDS'!AB118)</f>
        <v/>
      </c>
      <c r="I117" s="162" t="str">
        <f>IF('360HOLDS'!AC118=0,"",'360HOLDS'!AC118)</f>
        <v/>
      </c>
      <c r="J117" s="108"/>
      <c r="K117" s="108"/>
      <c r="L117" s="162">
        <f t="shared" si="1"/>
        <v>0</v>
      </c>
    </row>
    <row r="118" spans="1:12" ht="26" customHeight="1">
      <c r="A118" s="108" t="str">
        <f>'360HOLDS'!C119</f>
        <v>#29PU</v>
      </c>
      <c r="B118" s="162" t="str">
        <f>IF('360HOLDS'!V119=0,"",'360HOLDS'!V119)</f>
        <v/>
      </c>
      <c r="C118" s="162" t="str">
        <f>IF('360HOLDS'!W119=0,"",'360HOLDS'!W119)</f>
        <v/>
      </c>
      <c r="D118" s="162" t="str">
        <f>IF('360HOLDS'!X119=0,"",'360HOLDS'!X119)</f>
        <v/>
      </c>
      <c r="E118" s="162" t="str">
        <f>IF('360HOLDS'!Y119=0,"",'360HOLDS'!Y119)</f>
        <v/>
      </c>
      <c r="F118" s="162" t="str">
        <f>IF('360HOLDS'!Z119=0,"",'360HOLDS'!Z119)</f>
        <v/>
      </c>
      <c r="G118" s="162" t="str">
        <f>IF('360HOLDS'!AA119=0,"",'360HOLDS'!AA119)</f>
        <v/>
      </c>
      <c r="H118" s="162" t="str">
        <f>IF('360HOLDS'!AB119=0,"",'360HOLDS'!AB119)</f>
        <v/>
      </c>
      <c r="I118" s="162" t="str">
        <f>IF('360HOLDS'!AC119=0,"",'360HOLDS'!AC119)</f>
        <v/>
      </c>
      <c r="J118" s="108"/>
      <c r="K118" s="108"/>
      <c r="L118" s="162">
        <f t="shared" si="1"/>
        <v>0</v>
      </c>
    </row>
    <row r="119" spans="1:12" ht="26" customHeight="1">
      <c r="A119" s="108" t="str">
        <f>'360HOLDS'!C120</f>
        <v>#31PU</v>
      </c>
      <c r="B119" s="162" t="str">
        <f>IF('360HOLDS'!V120=0,"",'360HOLDS'!V120)</f>
        <v/>
      </c>
      <c r="C119" s="162" t="str">
        <f>IF('360HOLDS'!W120=0,"",'360HOLDS'!W120)</f>
        <v/>
      </c>
      <c r="D119" s="162" t="str">
        <f>IF('360HOLDS'!X120=0,"",'360HOLDS'!X120)</f>
        <v/>
      </c>
      <c r="E119" s="162" t="str">
        <f>IF('360HOLDS'!Y120=0,"",'360HOLDS'!Y120)</f>
        <v/>
      </c>
      <c r="F119" s="162" t="str">
        <f>IF('360HOLDS'!Z120=0,"",'360HOLDS'!Z120)</f>
        <v/>
      </c>
      <c r="G119" s="162" t="str">
        <f>IF('360HOLDS'!AA120=0,"",'360HOLDS'!AA120)</f>
        <v/>
      </c>
      <c r="H119" s="162" t="str">
        <f>IF('360HOLDS'!AB120=0,"",'360HOLDS'!AB120)</f>
        <v/>
      </c>
      <c r="I119" s="162" t="str">
        <f>IF('360HOLDS'!AC120=0,"",'360HOLDS'!AC120)</f>
        <v/>
      </c>
      <c r="J119" s="108"/>
      <c r="K119" s="108"/>
      <c r="L119" s="162">
        <f t="shared" si="1"/>
        <v>0</v>
      </c>
    </row>
    <row r="120" spans="1:12" ht="26" customHeight="1">
      <c r="A120" s="108" t="str">
        <f>'360HOLDS'!C121</f>
        <v>#34PU</v>
      </c>
      <c r="B120" s="162" t="str">
        <f>IF('360HOLDS'!V121=0,"",'360HOLDS'!V121)</f>
        <v/>
      </c>
      <c r="C120" s="162" t="str">
        <f>IF('360HOLDS'!W121=0,"",'360HOLDS'!W121)</f>
        <v/>
      </c>
      <c r="D120" s="162" t="str">
        <f>IF('360HOLDS'!X121=0,"",'360HOLDS'!X121)</f>
        <v/>
      </c>
      <c r="E120" s="162" t="str">
        <f>IF('360HOLDS'!Y121=0,"",'360HOLDS'!Y121)</f>
        <v/>
      </c>
      <c r="F120" s="162" t="str">
        <f>IF('360HOLDS'!Z121=0,"",'360HOLDS'!Z121)</f>
        <v/>
      </c>
      <c r="G120" s="162" t="str">
        <f>IF('360HOLDS'!AA121=0,"",'360HOLDS'!AA121)</f>
        <v/>
      </c>
      <c r="H120" s="162" t="str">
        <f>IF('360HOLDS'!AB121=0,"",'360HOLDS'!AB121)</f>
        <v/>
      </c>
      <c r="I120" s="162" t="str">
        <f>IF('360HOLDS'!AC121=0,"",'360HOLDS'!AC121)</f>
        <v/>
      </c>
      <c r="J120" s="108"/>
      <c r="K120" s="108"/>
      <c r="L120" s="162">
        <f t="shared" si="1"/>
        <v>0</v>
      </c>
    </row>
    <row r="121" spans="1:12" ht="26" customHeight="1">
      <c r="A121" s="108">
        <f>'360HOLDS'!C122</f>
        <v>0</v>
      </c>
      <c r="B121" s="162" t="str">
        <f>IF('360HOLDS'!V122=0,"",'360HOLDS'!V122)</f>
        <v/>
      </c>
      <c r="C121" s="162" t="str">
        <f>IF('360HOLDS'!W122=0,"",'360HOLDS'!W122)</f>
        <v/>
      </c>
      <c r="D121" s="162" t="str">
        <f>IF('360HOLDS'!X122=0,"",'360HOLDS'!X122)</f>
        <v/>
      </c>
      <c r="E121" s="162" t="str">
        <f>IF('360HOLDS'!Y122=0,"",'360HOLDS'!Y122)</f>
        <v/>
      </c>
      <c r="F121" s="162" t="str">
        <f>IF('360HOLDS'!Z122=0,"",'360HOLDS'!Z122)</f>
        <v/>
      </c>
      <c r="G121" s="162" t="str">
        <f>IF('360HOLDS'!AA122=0,"",'360HOLDS'!AA122)</f>
        <v/>
      </c>
      <c r="H121" s="162" t="str">
        <f>IF('360HOLDS'!AB122=0,"",'360HOLDS'!AB122)</f>
        <v/>
      </c>
      <c r="I121" s="162" t="str">
        <f>IF('360HOLDS'!AC122=0,"",'360HOLDS'!AC122)</f>
        <v/>
      </c>
      <c r="J121" s="108"/>
      <c r="K121" s="108"/>
      <c r="L121" s="162">
        <f t="shared" si="1"/>
        <v>0</v>
      </c>
    </row>
    <row r="122" spans="1:12" ht="26" customHeight="1">
      <c r="A122" s="108" t="str">
        <f>'360HOLDS'!C123</f>
        <v>#2PU</v>
      </c>
      <c r="B122" s="162" t="str">
        <f>IF('360HOLDS'!V123=0,"",'360HOLDS'!V123)</f>
        <v/>
      </c>
      <c r="C122" s="162" t="str">
        <f>IF('360HOLDS'!W123=0,"",'360HOLDS'!W123)</f>
        <v/>
      </c>
      <c r="D122" s="162" t="str">
        <f>IF('360HOLDS'!X123=0,"",'360HOLDS'!X123)</f>
        <v/>
      </c>
      <c r="E122" s="162" t="str">
        <f>IF('360HOLDS'!Y123=0,"",'360HOLDS'!Y123)</f>
        <v/>
      </c>
      <c r="F122" s="162" t="str">
        <f>IF('360HOLDS'!Z123=0,"",'360HOLDS'!Z123)</f>
        <v/>
      </c>
      <c r="G122" s="162" t="str">
        <f>IF('360HOLDS'!AA123=0,"",'360HOLDS'!AA123)</f>
        <v/>
      </c>
      <c r="H122" s="162" t="str">
        <f>IF('360HOLDS'!AB123=0,"",'360HOLDS'!AB123)</f>
        <v/>
      </c>
      <c r="I122" s="162" t="str">
        <f>IF('360HOLDS'!AC123=0,"",'360HOLDS'!AC123)</f>
        <v/>
      </c>
      <c r="J122" s="108"/>
      <c r="K122" s="108"/>
      <c r="L122" s="162">
        <f t="shared" si="1"/>
        <v>0</v>
      </c>
    </row>
    <row r="123" spans="1:12" ht="26" customHeight="1">
      <c r="A123" s="108" t="str">
        <f>'360HOLDS'!C124</f>
        <v>#14PU</v>
      </c>
      <c r="B123" s="162" t="str">
        <f>IF('360HOLDS'!V124=0,"",'360HOLDS'!V124)</f>
        <v/>
      </c>
      <c r="C123" s="162" t="str">
        <f>IF('360HOLDS'!W124=0,"",'360HOLDS'!W124)</f>
        <v/>
      </c>
      <c r="D123" s="162" t="str">
        <f>IF('360HOLDS'!X124=0,"",'360HOLDS'!X124)</f>
        <v/>
      </c>
      <c r="E123" s="162" t="str">
        <f>IF('360HOLDS'!Y124=0,"",'360HOLDS'!Y124)</f>
        <v/>
      </c>
      <c r="F123" s="162" t="str">
        <f>IF('360HOLDS'!Z124=0,"",'360HOLDS'!Z124)</f>
        <v/>
      </c>
      <c r="G123" s="162" t="str">
        <f>IF('360HOLDS'!AA124=0,"",'360HOLDS'!AA124)</f>
        <v/>
      </c>
      <c r="H123" s="162" t="str">
        <f>IF('360HOLDS'!AB124=0,"",'360HOLDS'!AB124)</f>
        <v/>
      </c>
      <c r="I123" s="162" t="str">
        <f>IF('360HOLDS'!AC124=0,"",'360HOLDS'!AC124)</f>
        <v/>
      </c>
      <c r="J123" s="108"/>
      <c r="K123" s="108"/>
      <c r="L123" s="162">
        <f t="shared" si="1"/>
        <v>0</v>
      </c>
    </row>
    <row r="124" spans="1:12" ht="26" customHeight="1">
      <c r="A124" s="108" t="str">
        <f>'360HOLDS'!C125</f>
        <v>#33PU</v>
      </c>
      <c r="B124" s="162" t="str">
        <f>IF('360HOLDS'!V125=0,"",'360HOLDS'!V125)</f>
        <v/>
      </c>
      <c r="C124" s="162" t="str">
        <f>IF('360HOLDS'!W125=0,"",'360HOLDS'!W125)</f>
        <v/>
      </c>
      <c r="D124" s="162" t="str">
        <f>IF('360HOLDS'!X125=0,"",'360HOLDS'!X125)</f>
        <v/>
      </c>
      <c r="E124" s="162" t="str">
        <f>IF('360HOLDS'!Y125=0,"",'360HOLDS'!Y125)</f>
        <v/>
      </c>
      <c r="F124" s="162" t="str">
        <f>IF('360HOLDS'!Z125=0,"",'360HOLDS'!Z125)</f>
        <v/>
      </c>
      <c r="G124" s="162" t="str">
        <f>IF('360HOLDS'!AA125=0,"",'360HOLDS'!AA125)</f>
        <v/>
      </c>
      <c r="H124" s="162" t="str">
        <f>IF('360HOLDS'!AB125=0,"",'360HOLDS'!AB125)</f>
        <v/>
      </c>
      <c r="I124" s="162" t="str">
        <f>IF('360HOLDS'!AC125=0,"",'360HOLDS'!AC125)</f>
        <v/>
      </c>
      <c r="J124" s="108"/>
      <c r="K124" s="108"/>
      <c r="L124" s="162">
        <f t="shared" si="1"/>
        <v>0</v>
      </c>
    </row>
    <row r="125" spans="1:12" ht="26" customHeight="1">
      <c r="A125" s="108" t="str">
        <f>'360HOLDS'!C126</f>
        <v>#39PU</v>
      </c>
      <c r="B125" s="162" t="str">
        <f>IF('360HOLDS'!V126=0,"",'360HOLDS'!V126)</f>
        <v/>
      </c>
      <c r="C125" s="162" t="str">
        <f>IF('360HOLDS'!W126=0,"",'360HOLDS'!W126)</f>
        <v/>
      </c>
      <c r="D125" s="162" t="str">
        <f>IF('360HOLDS'!X126=0,"",'360HOLDS'!X126)</f>
        <v/>
      </c>
      <c r="E125" s="162" t="str">
        <f>IF('360HOLDS'!Y126=0,"",'360HOLDS'!Y126)</f>
        <v/>
      </c>
      <c r="F125" s="162" t="str">
        <f>IF('360HOLDS'!Z126=0,"",'360HOLDS'!Z126)</f>
        <v/>
      </c>
      <c r="G125" s="162" t="str">
        <f>IF('360HOLDS'!AA126=0,"",'360HOLDS'!AA126)</f>
        <v/>
      </c>
      <c r="H125" s="162" t="str">
        <f>IF('360HOLDS'!AB126=0,"",'360HOLDS'!AB126)</f>
        <v/>
      </c>
      <c r="I125" s="162" t="str">
        <f>IF('360HOLDS'!AC126=0,"",'360HOLDS'!AC126)</f>
        <v/>
      </c>
      <c r="J125" s="108"/>
      <c r="K125" s="108"/>
      <c r="L125" s="162">
        <f t="shared" si="1"/>
        <v>0</v>
      </c>
    </row>
    <row r="126" spans="1:12" ht="26" customHeight="1">
      <c r="A126" s="108" t="str">
        <f>'360HOLDS'!C127</f>
        <v>#57PU</v>
      </c>
      <c r="B126" s="162" t="str">
        <f>IF('360HOLDS'!V127=0,"",'360HOLDS'!V127)</f>
        <v/>
      </c>
      <c r="C126" s="162" t="str">
        <f>IF('360HOLDS'!W127=0,"",'360HOLDS'!W127)</f>
        <v/>
      </c>
      <c r="D126" s="162" t="str">
        <f>IF('360HOLDS'!X127=0,"",'360HOLDS'!X127)</f>
        <v/>
      </c>
      <c r="E126" s="162" t="str">
        <f>IF('360HOLDS'!Y127=0,"",'360HOLDS'!Y127)</f>
        <v/>
      </c>
      <c r="F126" s="162" t="str">
        <f>IF('360HOLDS'!Z127=0,"",'360HOLDS'!Z127)</f>
        <v/>
      </c>
      <c r="G126" s="162" t="str">
        <f>IF('360HOLDS'!AA127=0,"",'360HOLDS'!AA127)</f>
        <v/>
      </c>
      <c r="H126" s="162" t="str">
        <f>IF('360HOLDS'!AB127=0,"",'360HOLDS'!AB127)</f>
        <v/>
      </c>
      <c r="I126" s="162" t="str">
        <f>IF('360HOLDS'!AC127=0,"",'360HOLDS'!AC127)</f>
        <v/>
      </c>
      <c r="J126" s="108"/>
      <c r="K126" s="108"/>
      <c r="L126" s="162">
        <f t="shared" si="1"/>
        <v>0</v>
      </c>
    </row>
    <row r="127" spans="1:12" ht="26" customHeight="1">
      <c r="A127" s="108">
        <f>'360HOLDS'!C128</f>
        <v>0</v>
      </c>
      <c r="B127" s="162" t="str">
        <f>IF('360HOLDS'!V128=0,"",'360HOLDS'!V128)</f>
        <v/>
      </c>
      <c r="C127" s="162" t="str">
        <f>IF('360HOLDS'!W128=0,"",'360HOLDS'!W128)</f>
        <v/>
      </c>
      <c r="D127" s="162" t="str">
        <f>IF('360HOLDS'!X128=0,"",'360HOLDS'!X128)</f>
        <v/>
      </c>
      <c r="E127" s="162" t="str">
        <f>IF('360HOLDS'!Y128=0,"",'360HOLDS'!Y128)</f>
        <v/>
      </c>
      <c r="F127" s="162" t="str">
        <f>IF('360HOLDS'!Z128=0,"",'360HOLDS'!Z128)</f>
        <v/>
      </c>
      <c r="G127" s="162" t="str">
        <f>IF('360HOLDS'!AA128=0,"",'360HOLDS'!AA128)</f>
        <v/>
      </c>
      <c r="H127" s="162" t="str">
        <f>IF('360HOLDS'!AB128=0,"",'360HOLDS'!AB128)</f>
        <v/>
      </c>
      <c r="I127" s="162" t="str">
        <f>IF('360HOLDS'!AC128=0,"",'360HOLDS'!AC128)</f>
        <v/>
      </c>
      <c r="J127" s="108"/>
      <c r="K127" s="108"/>
      <c r="L127" s="162">
        <f t="shared" si="1"/>
        <v>0</v>
      </c>
    </row>
    <row r="128" spans="1:12" ht="26" customHeight="1">
      <c r="A128" s="108" t="str">
        <f>'360HOLDS'!C129</f>
        <v>#106PU</v>
      </c>
      <c r="B128" s="162" t="str">
        <f>IF('360HOLDS'!V129=0,"",'360HOLDS'!V129)</f>
        <v/>
      </c>
      <c r="C128" s="162" t="str">
        <f>IF('360HOLDS'!W129=0,"",'360HOLDS'!W129)</f>
        <v/>
      </c>
      <c r="D128" s="162" t="str">
        <f>IF('360HOLDS'!X129=0,"",'360HOLDS'!X129)</f>
        <v/>
      </c>
      <c r="E128" s="162" t="str">
        <f>IF('360HOLDS'!Y129=0,"",'360HOLDS'!Y129)</f>
        <v/>
      </c>
      <c r="F128" s="162" t="str">
        <f>IF('360HOLDS'!Z129=0,"",'360HOLDS'!Z129)</f>
        <v/>
      </c>
      <c r="G128" s="162" t="str">
        <f>IF('360HOLDS'!AA129=0,"",'360HOLDS'!AA129)</f>
        <v/>
      </c>
      <c r="H128" s="162" t="str">
        <f>IF('360HOLDS'!AB129=0,"",'360HOLDS'!AB129)</f>
        <v/>
      </c>
      <c r="I128" s="162" t="str">
        <f>IF('360HOLDS'!AC129=0,"",'360HOLDS'!AC129)</f>
        <v/>
      </c>
      <c r="J128" s="108"/>
      <c r="K128" s="108"/>
      <c r="L128" s="162">
        <f t="shared" si="1"/>
        <v>0</v>
      </c>
    </row>
    <row r="129" spans="1:12" ht="26" customHeight="1">
      <c r="A129" s="108" t="str">
        <f>'360HOLDS'!C130</f>
        <v>#107PU</v>
      </c>
      <c r="B129" s="162" t="str">
        <f>IF('360HOLDS'!V130=0,"",'360HOLDS'!V130)</f>
        <v/>
      </c>
      <c r="C129" s="162" t="str">
        <f>IF('360HOLDS'!W130=0,"",'360HOLDS'!W130)</f>
        <v/>
      </c>
      <c r="D129" s="162" t="str">
        <f>IF('360HOLDS'!X130=0,"",'360HOLDS'!X130)</f>
        <v/>
      </c>
      <c r="E129" s="162" t="str">
        <f>IF('360HOLDS'!Y130=0,"",'360HOLDS'!Y130)</f>
        <v/>
      </c>
      <c r="F129" s="162" t="str">
        <f>IF('360HOLDS'!Z130=0,"",'360HOLDS'!Z130)</f>
        <v/>
      </c>
      <c r="G129" s="162" t="str">
        <f>IF('360HOLDS'!AA130=0,"",'360HOLDS'!AA130)</f>
        <v/>
      </c>
      <c r="H129" s="162" t="str">
        <f>IF('360HOLDS'!AB130=0,"",'360HOLDS'!AB130)</f>
        <v/>
      </c>
      <c r="I129" s="162" t="str">
        <f>IF('360HOLDS'!AC130=0,"",'360HOLDS'!AC130)</f>
        <v/>
      </c>
      <c r="J129" s="108"/>
      <c r="K129" s="108"/>
      <c r="L129" s="162">
        <f t="shared" si="1"/>
        <v>0</v>
      </c>
    </row>
    <row r="130" spans="1:12" ht="26" customHeight="1">
      <c r="A130" s="108" t="str">
        <f>'360HOLDS'!C131</f>
        <v>#108PU</v>
      </c>
      <c r="B130" s="162" t="str">
        <f>IF('360HOLDS'!V131=0,"",'360HOLDS'!V131)</f>
        <v/>
      </c>
      <c r="C130" s="162" t="str">
        <f>IF('360HOLDS'!W131=0,"",'360HOLDS'!W131)</f>
        <v/>
      </c>
      <c r="D130" s="162" t="str">
        <f>IF('360HOLDS'!X131=0,"",'360HOLDS'!X131)</f>
        <v/>
      </c>
      <c r="E130" s="162" t="str">
        <f>IF('360HOLDS'!Y131=0,"",'360HOLDS'!Y131)</f>
        <v/>
      </c>
      <c r="F130" s="162" t="str">
        <f>IF('360HOLDS'!Z131=0,"",'360HOLDS'!Z131)</f>
        <v/>
      </c>
      <c r="G130" s="162" t="str">
        <f>IF('360HOLDS'!AA131=0,"",'360HOLDS'!AA131)</f>
        <v/>
      </c>
      <c r="H130" s="162" t="str">
        <f>IF('360HOLDS'!AB131=0,"",'360HOLDS'!AB131)</f>
        <v/>
      </c>
      <c r="I130" s="162" t="str">
        <f>IF('360HOLDS'!AC131=0,"",'360HOLDS'!AC131)</f>
        <v/>
      </c>
      <c r="J130" s="108"/>
      <c r="K130" s="108"/>
      <c r="L130" s="162">
        <f t="shared" si="1"/>
        <v>0</v>
      </c>
    </row>
    <row r="131" spans="1:12" ht="26" customHeight="1">
      <c r="A131" s="108">
        <f>'360HOLDS'!C132</f>
        <v>0</v>
      </c>
      <c r="B131" s="162" t="str">
        <f>IF('360HOLDS'!V132=0,"",'360HOLDS'!V132)</f>
        <v/>
      </c>
      <c r="C131" s="162" t="str">
        <f>IF('360HOLDS'!W132=0,"",'360HOLDS'!W132)</f>
        <v/>
      </c>
      <c r="D131" s="162" t="str">
        <f>IF('360HOLDS'!X132=0,"",'360HOLDS'!X132)</f>
        <v/>
      </c>
      <c r="E131" s="162" t="str">
        <f>IF('360HOLDS'!Y132=0,"",'360HOLDS'!Y132)</f>
        <v/>
      </c>
      <c r="F131" s="162" t="str">
        <f>IF('360HOLDS'!Z132=0,"",'360HOLDS'!Z132)</f>
        <v/>
      </c>
      <c r="G131" s="162" t="str">
        <f>IF('360HOLDS'!AA132=0,"",'360HOLDS'!AA132)</f>
        <v/>
      </c>
      <c r="H131" s="162" t="str">
        <f>IF('360HOLDS'!AB132=0,"",'360HOLDS'!AB132)</f>
        <v/>
      </c>
      <c r="I131" s="162" t="str">
        <f>IF('360HOLDS'!AC132=0,"",'360HOLDS'!AC132)</f>
        <v/>
      </c>
      <c r="J131" s="108"/>
      <c r="K131" s="108"/>
      <c r="L131" s="162">
        <f t="shared" si="1"/>
        <v>0</v>
      </c>
    </row>
    <row r="132" spans="1:12" ht="26" customHeight="1">
      <c r="A132" s="108" t="str">
        <f>'360HOLDS'!C133</f>
        <v>#54PU</v>
      </c>
      <c r="B132" s="162" t="str">
        <f>IF('360HOLDS'!V133=0,"",'360HOLDS'!V133)</f>
        <v/>
      </c>
      <c r="C132" s="162" t="str">
        <f>IF('360HOLDS'!W133=0,"",'360HOLDS'!W133)</f>
        <v/>
      </c>
      <c r="D132" s="162" t="str">
        <f>IF('360HOLDS'!X133=0,"",'360HOLDS'!X133)</f>
        <v/>
      </c>
      <c r="E132" s="162" t="str">
        <f>IF('360HOLDS'!Y133=0,"",'360HOLDS'!Y133)</f>
        <v/>
      </c>
      <c r="F132" s="162" t="str">
        <f>IF('360HOLDS'!Z133=0,"",'360HOLDS'!Z133)</f>
        <v/>
      </c>
      <c r="G132" s="162" t="str">
        <f>IF('360HOLDS'!AA133=0,"",'360HOLDS'!AA133)</f>
        <v/>
      </c>
      <c r="H132" s="162" t="str">
        <f>IF('360HOLDS'!AB133=0,"",'360HOLDS'!AB133)</f>
        <v/>
      </c>
      <c r="I132" s="162" t="str">
        <f>IF('360HOLDS'!AC133=0,"",'360HOLDS'!AC133)</f>
        <v/>
      </c>
      <c r="J132" s="108"/>
      <c r="K132" s="108"/>
      <c r="L132" s="162">
        <f t="shared" si="1"/>
        <v>0</v>
      </c>
    </row>
    <row r="133" spans="1:12" ht="26" customHeight="1">
      <c r="A133" s="108" t="str">
        <f>'360HOLDS'!C134</f>
        <v>#55PU</v>
      </c>
      <c r="B133" s="162" t="str">
        <f>IF('360HOLDS'!V134=0,"",'360HOLDS'!V134)</f>
        <v/>
      </c>
      <c r="C133" s="162" t="str">
        <f>IF('360HOLDS'!W134=0,"",'360HOLDS'!W134)</f>
        <v/>
      </c>
      <c r="D133" s="162" t="str">
        <f>IF('360HOLDS'!X134=0,"",'360HOLDS'!X134)</f>
        <v/>
      </c>
      <c r="E133" s="162" t="str">
        <f>IF('360HOLDS'!Y134=0,"",'360HOLDS'!Y134)</f>
        <v/>
      </c>
      <c r="F133" s="162" t="str">
        <f>IF('360HOLDS'!Z134=0,"",'360HOLDS'!Z134)</f>
        <v/>
      </c>
      <c r="G133" s="162" t="str">
        <f>IF('360HOLDS'!AA134=0,"",'360HOLDS'!AA134)</f>
        <v/>
      </c>
      <c r="H133" s="162" t="str">
        <f>IF('360HOLDS'!AB134=0,"",'360HOLDS'!AB134)</f>
        <v/>
      </c>
      <c r="I133" s="162" t="str">
        <f>IF('360HOLDS'!AC134=0,"",'360HOLDS'!AC134)</f>
        <v/>
      </c>
      <c r="J133" s="108"/>
      <c r="K133" s="108"/>
      <c r="L133" s="162">
        <f t="shared" si="1"/>
        <v>0</v>
      </c>
    </row>
    <row r="134" spans="1:12" ht="26" customHeight="1">
      <c r="A134" s="108" t="str">
        <f>'360HOLDS'!C135</f>
        <v>#56PU</v>
      </c>
      <c r="B134" s="162" t="str">
        <f>IF('360HOLDS'!V135=0,"",'360HOLDS'!V135)</f>
        <v/>
      </c>
      <c r="C134" s="162" t="str">
        <f>IF('360HOLDS'!W135=0,"",'360HOLDS'!W135)</f>
        <v/>
      </c>
      <c r="D134" s="162" t="str">
        <f>IF('360HOLDS'!X135=0,"",'360HOLDS'!X135)</f>
        <v/>
      </c>
      <c r="E134" s="162" t="str">
        <f>IF('360HOLDS'!Y135=0,"",'360HOLDS'!Y135)</f>
        <v/>
      </c>
      <c r="F134" s="162" t="str">
        <f>IF('360HOLDS'!Z135=0,"",'360HOLDS'!Z135)</f>
        <v/>
      </c>
      <c r="G134" s="162" t="str">
        <f>IF('360HOLDS'!AA135=0,"",'360HOLDS'!AA135)</f>
        <v/>
      </c>
      <c r="H134" s="162" t="str">
        <f>IF('360HOLDS'!AB135=0,"",'360HOLDS'!AB135)</f>
        <v/>
      </c>
      <c r="I134" s="162" t="str">
        <f>IF('360HOLDS'!AC135=0,"",'360HOLDS'!AC135)</f>
        <v/>
      </c>
      <c r="J134" s="108"/>
      <c r="K134" s="108"/>
      <c r="L134" s="162">
        <f t="shared" si="1"/>
        <v>0</v>
      </c>
    </row>
    <row r="135" spans="1:12" ht="26" customHeight="1">
      <c r="A135" s="108">
        <f>'360HOLDS'!C136</f>
        <v>0</v>
      </c>
      <c r="B135" s="162" t="str">
        <f>IF('360HOLDS'!V136=0,"",'360HOLDS'!V136)</f>
        <v/>
      </c>
      <c r="C135" s="162" t="str">
        <f>IF('360HOLDS'!W136=0,"",'360HOLDS'!W136)</f>
        <v/>
      </c>
      <c r="D135" s="162" t="str">
        <f>IF('360HOLDS'!X136=0,"",'360HOLDS'!X136)</f>
        <v/>
      </c>
      <c r="E135" s="162" t="str">
        <f>IF('360HOLDS'!Y136=0,"",'360HOLDS'!Y136)</f>
        <v/>
      </c>
      <c r="F135" s="162" t="str">
        <f>IF('360HOLDS'!Z136=0,"",'360HOLDS'!Z136)</f>
        <v/>
      </c>
      <c r="G135" s="162" t="str">
        <f>IF('360HOLDS'!AA136=0,"",'360HOLDS'!AA136)</f>
        <v/>
      </c>
      <c r="H135" s="162" t="str">
        <f>IF('360HOLDS'!AB136=0,"",'360HOLDS'!AB136)</f>
        <v/>
      </c>
      <c r="I135" s="162" t="str">
        <f>IF('360HOLDS'!AC136=0,"",'360HOLDS'!AC136)</f>
        <v/>
      </c>
      <c r="J135" s="108"/>
      <c r="K135" s="108"/>
      <c r="L135" s="162">
        <f t="shared" si="1"/>
        <v>0</v>
      </c>
    </row>
    <row r="136" spans="1:12" ht="26" customHeight="1">
      <c r="A136" s="108" t="str">
        <f>'360HOLDS'!C137</f>
        <v>#101PU</v>
      </c>
      <c r="B136" s="162" t="str">
        <f>IF('360HOLDS'!V137=0,"",'360HOLDS'!V137)</f>
        <v/>
      </c>
      <c r="C136" s="162" t="str">
        <f>IF('360HOLDS'!W137=0,"",'360HOLDS'!W137)</f>
        <v/>
      </c>
      <c r="D136" s="162" t="str">
        <f>IF('360HOLDS'!X137=0,"",'360HOLDS'!X137)</f>
        <v/>
      </c>
      <c r="E136" s="162" t="str">
        <f>IF('360HOLDS'!Y137=0,"",'360HOLDS'!Y137)</f>
        <v/>
      </c>
      <c r="F136" s="162" t="str">
        <f>IF('360HOLDS'!Z137=0,"",'360HOLDS'!Z137)</f>
        <v/>
      </c>
      <c r="G136" s="162" t="str">
        <f>IF('360HOLDS'!AA137=0,"",'360HOLDS'!AA137)</f>
        <v/>
      </c>
      <c r="H136" s="162" t="str">
        <f>IF('360HOLDS'!AB137=0,"",'360HOLDS'!AB137)</f>
        <v/>
      </c>
      <c r="I136" s="162" t="str">
        <f>IF('360HOLDS'!AC137=0,"",'360HOLDS'!AC137)</f>
        <v/>
      </c>
      <c r="J136" s="108"/>
      <c r="K136" s="108"/>
      <c r="L136" s="162">
        <f t="shared" si="1"/>
        <v>0</v>
      </c>
    </row>
    <row r="137" spans="1:12" ht="26" customHeight="1">
      <c r="A137" s="108" t="str">
        <f>'360HOLDS'!C138</f>
        <v>#102PU</v>
      </c>
      <c r="B137" s="162" t="str">
        <f>IF('360HOLDS'!V138=0,"",'360HOLDS'!V138)</f>
        <v/>
      </c>
      <c r="C137" s="162" t="str">
        <f>IF('360HOLDS'!W138=0,"",'360HOLDS'!W138)</f>
        <v/>
      </c>
      <c r="D137" s="162" t="str">
        <f>IF('360HOLDS'!X138=0,"",'360HOLDS'!X138)</f>
        <v/>
      </c>
      <c r="E137" s="162" t="str">
        <f>IF('360HOLDS'!Y138=0,"",'360HOLDS'!Y138)</f>
        <v/>
      </c>
      <c r="F137" s="162" t="str">
        <f>IF('360HOLDS'!Z138=0,"",'360HOLDS'!Z138)</f>
        <v/>
      </c>
      <c r="G137" s="162" t="str">
        <f>IF('360HOLDS'!AA138=0,"",'360HOLDS'!AA138)</f>
        <v/>
      </c>
      <c r="H137" s="162" t="str">
        <f>IF('360HOLDS'!AB138=0,"",'360HOLDS'!AB138)</f>
        <v/>
      </c>
      <c r="I137" s="162" t="str">
        <f>IF('360HOLDS'!AC138=0,"",'360HOLDS'!AC138)</f>
        <v/>
      </c>
      <c r="J137" s="108"/>
      <c r="K137" s="108"/>
      <c r="L137" s="162">
        <f t="shared" ref="L137:L200" si="2">SUM(B137:I137)</f>
        <v>0</v>
      </c>
    </row>
    <row r="138" spans="1:12" ht="26" customHeight="1">
      <c r="A138" s="108" t="str">
        <f>'360HOLDS'!C139</f>
        <v>#103PU</v>
      </c>
      <c r="B138" s="162" t="str">
        <f>IF('360HOLDS'!V139=0,"",'360HOLDS'!V139)</f>
        <v/>
      </c>
      <c r="C138" s="162" t="str">
        <f>IF('360HOLDS'!W139=0,"",'360HOLDS'!W139)</f>
        <v/>
      </c>
      <c r="D138" s="162" t="str">
        <f>IF('360HOLDS'!X139=0,"",'360HOLDS'!X139)</f>
        <v/>
      </c>
      <c r="E138" s="162" t="str">
        <f>IF('360HOLDS'!Y139=0,"",'360HOLDS'!Y139)</f>
        <v/>
      </c>
      <c r="F138" s="162" t="str">
        <f>IF('360HOLDS'!Z139=0,"",'360HOLDS'!Z139)</f>
        <v/>
      </c>
      <c r="G138" s="162" t="str">
        <f>IF('360HOLDS'!AA139=0,"",'360HOLDS'!AA139)</f>
        <v/>
      </c>
      <c r="H138" s="162" t="str">
        <f>IF('360HOLDS'!AB139=0,"",'360HOLDS'!AB139)</f>
        <v/>
      </c>
      <c r="I138" s="162" t="str">
        <f>IF('360HOLDS'!AC139=0,"",'360HOLDS'!AC139)</f>
        <v/>
      </c>
      <c r="J138" s="108"/>
      <c r="K138" s="108"/>
      <c r="L138" s="162">
        <f t="shared" si="2"/>
        <v>0</v>
      </c>
    </row>
    <row r="139" spans="1:12" ht="26" customHeight="1">
      <c r="A139" s="108" t="str">
        <f>'360HOLDS'!C140</f>
        <v>#104PU</v>
      </c>
      <c r="B139" s="162" t="str">
        <f>IF('360HOLDS'!V140=0,"",'360HOLDS'!V140)</f>
        <v/>
      </c>
      <c r="C139" s="162" t="str">
        <f>IF('360HOLDS'!W140=0,"",'360HOLDS'!W140)</f>
        <v/>
      </c>
      <c r="D139" s="162" t="str">
        <f>IF('360HOLDS'!X140=0,"",'360HOLDS'!X140)</f>
        <v/>
      </c>
      <c r="E139" s="162" t="str">
        <f>IF('360HOLDS'!Y140=0,"",'360HOLDS'!Y140)</f>
        <v/>
      </c>
      <c r="F139" s="162" t="str">
        <f>IF('360HOLDS'!Z140=0,"",'360HOLDS'!Z140)</f>
        <v/>
      </c>
      <c r="G139" s="162" t="str">
        <f>IF('360HOLDS'!AA140=0,"",'360HOLDS'!AA140)</f>
        <v/>
      </c>
      <c r="H139" s="162" t="str">
        <f>IF('360HOLDS'!AB140=0,"",'360HOLDS'!AB140)</f>
        <v/>
      </c>
      <c r="I139" s="162" t="str">
        <f>IF('360HOLDS'!AC140=0,"",'360HOLDS'!AC140)</f>
        <v/>
      </c>
      <c r="J139" s="108"/>
      <c r="K139" s="108"/>
      <c r="L139" s="162">
        <f t="shared" si="2"/>
        <v>0</v>
      </c>
    </row>
    <row r="140" spans="1:12" ht="26" customHeight="1">
      <c r="A140" s="108">
        <f>'360HOLDS'!C141</f>
        <v>0</v>
      </c>
      <c r="B140" s="162" t="str">
        <f>IF('360HOLDS'!V141=0,"",'360HOLDS'!V141)</f>
        <v/>
      </c>
      <c r="C140" s="162" t="str">
        <f>IF('360HOLDS'!W141=0,"",'360HOLDS'!W141)</f>
        <v/>
      </c>
      <c r="D140" s="162" t="str">
        <f>IF('360HOLDS'!X141=0,"",'360HOLDS'!X141)</f>
        <v/>
      </c>
      <c r="E140" s="162" t="str">
        <f>IF('360HOLDS'!Y141=0,"",'360HOLDS'!Y141)</f>
        <v/>
      </c>
      <c r="F140" s="162" t="str">
        <f>IF('360HOLDS'!Z141=0,"",'360HOLDS'!Z141)</f>
        <v/>
      </c>
      <c r="G140" s="162" t="str">
        <f>IF('360HOLDS'!AA141=0,"",'360HOLDS'!AA141)</f>
        <v/>
      </c>
      <c r="H140" s="162" t="str">
        <f>IF('360HOLDS'!AB141=0,"",'360HOLDS'!AB141)</f>
        <v/>
      </c>
      <c r="I140" s="162" t="str">
        <f>IF('360HOLDS'!AC141=0,"",'360HOLDS'!AC141)</f>
        <v/>
      </c>
      <c r="J140" s="108"/>
      <c r="K140" s="108"/>
      <c r="L140" s="162">
        <f t="shared" si="2"/>
        <v>0</v>
      </c>
    </row>
    <row r="141" spans="1:12" ht="26" customHeight="1">
      <c r="A141" s="108" t="str">
        <f>'360HOLDS'!C142</f>
        <v>#100PU</v>
      </c>
      <c r="B141" s="162" t="str">
        <f>IF('360HOLDS'!V142=0,"",'360HOLDS'!V142)</f>
        <v/>
      </c>
      <c r="C141" s="162" t="str">
        <f>IF('360HOLDS'!W142=0,"",'360HOLDS'!W142)</f>
        <v/>
      </c>
      <c r="D141" s="162" t="str">
        <f>IF('360HOLDS'!X142=0,"",'360HOLDS'!X142)</f>
        <v/>
      </c>
      <c r="E141" s="162" t="str">
        <f>IF('360HOLDS'!Y142=0,"",'360HOLDS'!Y142)</f>
        <v/>
      </c>
      <c r="F141" s="162" t="str">
        <f>IF('360HOLDS'!Z142=0,"",'360HOLDS'!Z142)</f>
        <v/>
      </c>
      <c r="G141" s="162" t="str">
        <f>IF('360HOLDS'!AA142=0,"",'360HOLDS'!AA142)</f>
        <v/>
      </c>
      <c r="H141" s="162" t="str">
        <f>IF('360HOLDS'!AB142=0,"",'360HOLDS'!AB142)</f>
        <v/>
      </c>
      <c r="I141" s="162" t="str">
        <f>IF('360HOLDS'!AC142=0,"",'360HOLDS'!AC142)</f>
        <v/>
      </c>
      <c r="J141" s="108"/>
      <c r="K141" s="108"/>
      <c r="L141" s="162">
        <f t="shared" si="2"/>
        <v>0</v>
      </c>
    </row>
    <row r="142" spans="1:12" ht="26" customHeight="1">
      <c r="A142" s="108" t="str">
        <f>'360HOLDS'!C143</f>
        <v>#105PU</v>
      </c>
      <c r="B142" s="162" t="str">
        <f>IF('360HOLDS'!V143=0,"",'360HOLDS'!V143)</f>
        <v/>
      </c>
      <c r="C142" s="162" t="str">
        <f>IF('360HOLDS'!W143=0,"",'360HOLDS'!W143)</f>
        <v/>
      </c>
      <c r="D142" s="162" t="str">
        <f>IF('360HOLDS'!X143=0,"",'360HOLDS'!X143)</f>
        <v/>
      </c>
      <c r="E142" s="162" t="str">
        <f>IF('360HOLDS'!Y143=0,"",'360HOLDS'!Y143)</f>
        <v/>
      </c>
      <c r="F142" s="162" t="str">
        <f>IF('360HOLDS'!Z143=0,"",'360HOLDS'!Z143)</f>
        <v/>
      </c>
      <c r="G142" s="162" t="str">
        <f>IF('360HOLDS'!AA143=0,"",'360HOLDS'!AA143)</f>
        <v/>
      </c>
      <c r="H142" s="162" t="str">
        <f>IF('360HOLDS'!AB143=0,"",'360HOLDS'!AB143)</f>
        <v/>
      </c>
      <c r="I142" s="162" t="str">
        <f>IF('360HOLDS'!AC143=0,"",'360HOLDS'!AC143)</f>
        <v/>
      </c>
      <c r="J142" s="108"/>
      <c r="K142" s="108"/>
      <c r="L142" s="162">
        <f t="shared" si="2"/>
        <v>0</v>
      </c>
    </row>
    <row r="143" spans="1:12" ht="26" customHeight="1">
      <c r="A143" s="108">
        <f>'360HOLDS'!C144</f>
        <v>0</v>
      </c>
      <c r="B143" s="162" t="str">
        <f>IF('360HOLDS'!V144=0,"",'360HOLDS'!V144)</f>
        <v/>
      </c>
      <c r="C143" s="162" t="str">
        <f>IF('360HOLDS'!W144=0,"",'360HOLDS'!W144)</f>
        <v/>
      </c>
      <c r="D143" s="162" t="str">
        <f>IF('360HOLDS'!X144=0,"",'360HOLDS'!X144)</f>
        <v/>
      </c>
      <c r="E143" s="162" t="str">
        <f>IF('360HOLDS'!Y144=0,"",'360HOLDS'!Y144)</f>
        <v/>
      </c>
      <c r="F143" s="162" t="str">
        <f>IF('360HOLDS'!Z144=0,"",'360HOLDS'!Z144)</f>
        <v/>
      </c>
      <c r="G143" s="162" t="str">
        <f>IF('360HOLDS'!AA144=0,"",'360HOLDS'!AA144)</f>
        <v/>
      </c>
      <c r="H143" s="162" t="str">
        <f>IF('360HOLDS'!AB144=0,"",'360HOLDS'!AB144)</f>
        <v/>
      </c>
      <c r="I143" s="162" t="str">
        <f>IF('360HOLDS'!AC144=0,"",'360HOLDS'!AC144)</f>
        <v/>
      </c>
      <c r="J143" s="108"/>
      <c r="K143" s="108"/>
      <c r="L143" s="162">
        <f t="shared" si="2"/>
        <v>0</v>
      </c>
    </row>
    <row r="144" spans="1:12" ht="26" customHeight="1">
      <c r="A144" s="108" t="str">
        <f>'360HOLDS'!C145</f>
        <v>#18PU</v>
      </c>
      <c r="B144" s="162" t="str">
        <f>IF('360HOLDS'!V145=0,"",'360HOLDS'!V145)</f>
        <v/>
      </c>
      <c r="C144" s="162" t="str">
        <f>IF('360HOLDS'!W145=0,"",'360HOLDS'!W145)</f>
        <v/>
      </c>
      <c r="D144" s="162" t="str">
        <f>IF('360HOLDS'!X145=0,"",'360HOLDS'!X145)</f>
        <v/>
      </c>
      <c r="E144" s="162" t="str">
        <f>IF('360HOLDS'!Y145=0,"",'360HOLDS'!Y145)</f>
        <v/>
      </c>
      <c r="F144" s="162" t="str">
        <f>IF('360HOLDS'!Z145=0,"",'360HOLDS'!Z145)</f>
        <v/>
      </c>
      <c r="G144" s="162" t="str">
        <f>IF('360HOLDS'!AA145=0,"",'360HOLDS'!AA145)</f>
        <v/>
      </c>
      <c r="H144" s="162" t="str">
        <f>IF('360HOLDS'!AB145=0,"",'360HOLDS'!AB145)</f>
        <v/>
      </c>
      <c r="I144" s="162" t="str">
        <f>IF('360HOLDS'!AC145=0,"",'360HOLDS'!AC145)</f>
        <v/>
      </c>
      <c r="J144" s="108"/>
      <c r="K144" s="108"/>
      <c r="L144" s="162">
        <f t="shared" si="2"/>
        <v>0</v>
      </c>
    </row>
    <row r="145" spans="1:12" ht="26" customHeight="1">
      <c r="A145" s="108" t="str">
        <f>'360HOLDS'!C146</f>
        <v>#19PU</v>
      </c>
      <c r="B145" s="162" t="str">
        <f>IF('360HOLDS'!V146=0,"",'360HOLDS'!V146)</f>
        <v/>
      </c>
      <c r="C145" s="162" t="str">
        <f>IF('360HOLDS'!W146=0,"",'360HOLDS'!W146)</f>
        <v/>
      </c>
      <c r="D145" s="162" t="str">
        <f>IF('360HOLDS'!X146=0,"",'360HOLDS'!X146)</f>
        <v/>
      </c>
      <c r="E145" s="162" t="str">
        <f>IF('360HOLDS'!Y146=0,"",'360HOLDS'!Y146)</f>
        <v/>
      </c>
      <c r="F145" s="162" t="str">
        <f>IF('360HOLDS'!Z146=0,"",'360HOLDS'!Z146)</f>
        <v/>
      </c>
      <c r="G145" s="162" t="str">
        <f>IF('360HOLDS'!AA146=0,"",'360HOLDS'!AA146)</f>
        <v/>
      </c>
      <c r="H145" s="162" t="str">
        <f>IF('360HOLDS'!AB146=0,"",'360HOLDS'!AB146)</f>
        <v/>
      </c>
      <c r="I145" s="162" t="str">
        <f>IF('360HOLDS'!AC146=0,"",'360HOLDS'!AC146)</f>
        <v/>
      </c>
      <c r="J145" s="108"/>
      <c r="K145" s="108"/>
      <c r="L145" s="162">
        <f t="shared" si="2"/>
        <v>0</v>
      </c>
    </row>
    <row r="146" spans="1:12" ht="26" customHeight="1">
      <c r="A146" s="108">
        <f>'360HOLDS'!C147</f>
        <v>0</v>
      </c>
      <c r="B146" s="162" t="str">
        <f>IF('360HOLDS'!V147=0,"",'360HOLDS'!V147)</f>
        <v/>
      </c>
      <c r="C146" s="162" t="str">
        <f>IF('360HOLDS'!W147=0,"",'360HOLDS'!W147)</f>
        <v/>
      </c>
      <c r="D146" s="162" t="str">
        <f>IF('360HOLDS'!X147=0,"",'360HOLDS'!X147)</f>
        <v/>
      </c>
      <c r="E146" s="162" t="str">
        <f>IF('360HOLDS'!Y147=0,"",'360HOLDS'!Y147)</f>
        <v/>
      </c>
      <c r="F146" s="162" t="str">
        <f>IF('360HOLDS'!Z147=0,"",'360HOLDS'!Z147)</f>
        <v/>
      </c>
      <c r="G146" s="162" t="str">
        <f>IF('360HOLDS'!AA147=0,"",'360HOLDS'!AA147)</f>
        <v/>
      </c>
      <c r="H146" s="162" t="str">
        <f>IF('360HOLDS'!AB147=0,"",'360HOLDS'!AB147)</f>
        <v/>
      </c>
      <c r="I146" s="162" t="str">
        <f>IF('360HOLDS'!AC147=0,"",'360HOLDS'!AC147)</f>
        <v/>
      </c>
      <c r="J146" s="108"/>
      <c r="K146" s="108"/>
      <c r="L146" s="162">
        <f t="shared" si="2"/>
        <v>0</v>
      </c>
    </row>
    <row r="147" spans="1:12" ht="26" customHeight="1">
      <c r="A147" s="108">
        <f>'360HOLDS'!C148</f>
        <v>0</v>
      </c>
      <c r="B147" s="162" t="str">
        <f>IF('360HOLDS'!V148=0,"",'360HOLDS'!V148)</f>
        <v/>
      </c>
      <c r="C147" s="162" t="str">
        <f>IF('360HOLDS'!W148=0,"",'360HOLDS'!W148)</f>
        <v/>
      </c>
      <c r="D147" s="162" t="str">
        <f>IF('360HOLDS'!X148=0,"",'360HOLDS'!X148)</f>
        <v/>
      </c>
      <c r="E147" s="162" t="str">
        <f>IF('360HOLDS'!Y148=0,"",'360HOLDS'!Y148)</f>
        <v/>
      </c>
      <c r="F147" s="162" t="str">
        <f>IF('360HOLDS'!Z148=0,"",'360HOLDS'!Z148)</f>
        <v/>
      </c>
      <c r="G147" s="162" t="str">
        <f>IF('360HOLDS'!AA148=0,"",'360HOLDS'!AA148)</f>
        <v/>
      </c>
      <c r="H147" s="162" t="str">
        <f>IF('360HOLDS'!AB148=0,"",'360HOLDS'!AB148)</f>
        <v/>
      </c>
      <c r="I147" s="162" t="str">
        <f>IF('360HOLDS'!AC148=0,"",'360HOLDS'!AC148)</f>
        <v/>
      </c>
      <c r="J147" s="108"/>
      <c r="K147" s="108"/>
      <c r="L147" s="162">
        <f t="shared" si="2"/>
        <v>0</v>
      </c>
    </row>
    <row r="148" spans="1:12" ht="26" customHeight="1">
      <c r="A148" s="108">
        <f>'360HOLDS'!C149</f>
        <v>0</v>
      </c>
      <c r="B148" s="162" t="str">
        <f>IF('360HOLDS'!V149=0,"",'360HOLDS'!V149)</f>
        <v/>
      </c>
      <c r="C148" s="162" t="str">
        <f>IF('360HOLDS'!W149=0,"",'360HOLDS'!W149)</f>
        <v/>
      </c>
      <c r="D148" s="162" t="str">
        <f>IF('360HOLDS'!X149=0,"",'360HOLDS'!X149)</f>
        <v/>
      </c>
      <c r="E148" s="162" t="str">
        <f>IF('360HOLDS'!Y149=0,"",'360HOLDS'!Y149)</f>
        <v/>
      </c>
      <c r="F148" s="162" t="str">
        <f>IF('360HOLDS'!Z149=0,"",'360HOLDS'!Z149)</f>
        <v/>
      </c>
      <c r="G148" s="162" t="str">
        <f>IF('360HOLDS'!AA149=0,"",'360HOLDS'!AA149)</f>
        <v/>
      </c>
      <c r="H148" s="162" t="str">
        <f>IF('360HOLDS'!AB149=0,"",'360HOLDS'!AB149)</f>
        <v/>
      </c>
      <c r="I148" s="162" t="str">
        <f>IF('360HOLDS'!AC149=0,"",'360HOLDS'!AC149)</f>
        <v/>
      </c>
      <c r="J148" s="108"/>
      <c r="K148" s="108"/>
      <c r="L148" s="162">
        <f t="shared" si="2"/>
        <v>0</v>
      </c>
    </row>
    <row r="149" spans="1:12" ht="26" customHeight="1">
      <c r="A149" s="108">
        <f>'360HOLDS'!C150</f>
        <v>0</v>
      </c>
      <c r="B149" s="162" t="str">
        <f>IF('360HOLDS'!V150=0,"",'360HOLDS'!V150)</f>
        <v/>
      </c>
      <c r="C149" s="162" t="str">
        <f>IF('360HOLDS'!W150=0,"",'360HOLDS'!W150)</f>
        <v/>
      </c>
      <c r="D149" s="162" t="str">
        <f>IF('360HOLDS'!X150=0,"",'360HOLDS'!X150)</f>
        <v/>
      </c>
      <c r="E149" s="162" t="str">
        <f>IF('360HOLDS'!Y150=0,"",'360HOLDS'!Y150)</f>
        <v/>
      </c>
      <c r="F149" s="162" t="str">
        <f>IF('360HOLDS'!Z150=0,"",'360HOLDS'!Z150)</f>
        <v/>
      </c>
      <c r="G149" s="162" t="str">
        <f>IF('360HOLDS'!AA150=0,"",'360HOLDS'!AA150)</f>
        <v/>
      </c>
      <c r="H149" s="162" t="str">
        <f>IF('360HOLDS'!AB150=0,"",'360HOLDS'!AB150)</f>
        <v/>
      </c>
      <c r="I149" s="162" t="str">
        <f>IF('360HOLDS'!AC150=0,"",'360HOLDS'!AC150)</f>
        <v/>
      </c>
      <c r="J149" s="108"/>
      <c r="K149" s="108"/>
      <c r="L149" s="162">
        <f t="shared" si="2"/>
        <v>0</v>
      </c>
    </row>
    <row r="150" spans="1:12" ht="26" customHeight="1">
      <c r="A150" s="108">
        <f>'360HOLDS'!C151</f>
        <v>0</v>
      </c>
      <c r="B150" s="162" t="str">
        <f>IF('360HOLDS'!V151=0,"",'360HOLDS'!V151)</f>
        <v/>
      </c>
      <c r="C150" s="162" t="str">
        <f>IF('360HOLDS'!W151=0,"",'360HOLDS'!W151)</f>
        <v/>
      </c>
      <c r="D150" s="162" t="str">
        <f>IF('360HOLDS'!X151=0,"",'360HOLDS'!X151)</f>
        <v/>
      </c>
      <c r="E150" s="162" t="str">
        <f>IF('360HOLDS'!Y151=0,"",'360HOLDS'!Y151)</f>
        <v/>
      </c>
      <c r="F150" s="162" t="str">
        <f>IF('360HOLDS'!Z151=0,"",'360HOLDS'!Z151)</f>
        <v/>
      </c>
      <c r="G150" s="162" t="str">
        <f>IF('360HOLDS'!AA151=0,"",'360HOLDS'!AA151)</f>
        <v/>
      </c>
      <c r="H150" s="162" t="str">
        <f>IF('360HOLDS'!AB151=0,"",'360HOLDS'!AB151)</f>
        <v/>
      </c>
      <c r="I150" s="162" t="str">
        <f>IF('360HOLDS'!AC151=0,"",'360HOLDS'!AC151)</f>
        <v/>
      </c>
      <c r="J150" s="108"/>
      <c r="K150" s="108"/>
      <c r="L150" s="162">
        <f t="shared" si="2"/>
        <v>0</v>
      </c>
    </row>
    <row r="151" spans="1:12" ht="26" customHeight="1">
      <c r="A151" s="108">
        <f>'360HOLDS'!C152</f>
        <v>0</v>
      </c>
      <c r="B151" s="162" t="str">
        <f>IF('360HOLDS'!V152=0,"",'360HOLDS'!V152)</f>
        <v/>
      </c>
      <c r="C151" s="162" t="str">
        <f>IF('360HOLDS'!W152=0,"",'360HOLDS'!W152)</f>
        <v/>
      </c>
      <c r="D151" s="162" t="str">
        <f>IF('360HOLDS'!X152=0,"",'360HOLDS'!X152)</f>
        <v/>
      </c>
      <c r="E151" s="162" t="str">
        <f>IF('360HOLDS'!Y152=0,"",'360HOLDS'!Y152)</f>
        <v/>
      </c>
      <c r="F151" s="162" t="str">
        <f>IF('360HOLDS'!Z152=0,"",'360HOLDS'!Z152)</f>
        <v/>
      </c>
      <c r="G151" s="162" t="str">
        <f>IF('360HOLDS'!AA152=0,"",'360HOLDS'!AA152)</f>
        <v/>
      </c>
      <c r="H151" s="162" t="str">
        <f>IF('360HOLDS'!AB152=0,"",'360HOLDS'!AB152)</f>
        <v/>
      </c>
      <c r="I151" s="162" t="str">
        <f>IF('360HOLDS'!AC152=0,"",'360HOLDS'!AC152)</f>
        <v/>
      </c>
      <c r="J151" s="108"/>
      <c r="K151" s="108"/>
      <c r="L151" s="162">
        <f t="shared" si="2"/>
        <v>0</v>
      </c>
    </row>
    <row r="152" spans="1:12" ht="26" customHeight="1">
      <c r="A152" s="108">
        <f>'360HOLDS'!C153</f>
        <v>0</v>
      </c>
      <c r="B152" s="162" t="str">
        <f>IF('360HOLDS'!V153=0,"",'360HOLDS'!V153)</f>
        <v/>
      </c>
      <c r="C152" s="162" t="str">
        <f>IF('360HOLDS'!W153=0,"",'360HOLDS'!W153)</f>
        <v/>
      </c>
      <c r="D152" s="162" t="str">
        <f>IF('360HOLDS'!X153=0,"",'360HOLDS'!X153)</f>
        <v/>
      </c>
      <c r="E152" s="162" t="str">
        <f>IF('360HOLDS'!Y153=0,"",'360HOLDS'!Y153)</f>
        <v/>
      </c>
      <c r="F152" s="162" t="str">
        <f>IF('360HOLDS'!Z153=0,"",'360HOLDS'!Z153)</f>
        <v/>
      </c>
      <c r="G152" s="162" t="str">
        <f>IF('360HOLDS'!AA153=0,"",'360HOLDS'!AA153)</f>
        <v/>
      </c>
      <c r="H152" s="162" t="str">
        <f>IF('360HOLDS'!AB153=0,"",'360HOLDS'!AB153)</f>
        <v/>
      </c>
      <c r="I152" s="162" t="str">
        <f>IF('360HOLDS'!AC153=0,"",'360HOLDS'!AC153)</f>
        <v/>
      </c>
      <c r="J152" s="108"/>
      <c r="K152" s="108"/>
      <c r="L152" s="162">
        <f t="shared" si="2"/>
        <v>0</v>
      </c>
    </row>
    <row r="153" spans="1:12" ht="26" customHeight="1">
      <c r="A153" s="108">
        <f>'360HOLDS'!C154</f>
        <v>0</v>
      </c>
      <c r="B153" s="162" t="str">
        <f>IF('360HOLDS'!V154=0,"",'360HOLDS'!V154)</f>
        <v/>
      </c>
      <c r="C153" s="162" t="str">
        <f>IF('360HOLDS'!W154=0,"",'360HOLDS'!W154)</f>
        <v/>
      </c>
      <c r="D153" s="162" t="str">
        <f>IF('360HOLDS'!X154=0,"",'360HOLDS'!X154)</f>
        <v/>
      </c>
      <c r="E153" s="162" t="str">
        <f>IF('360HOLDS'!Y154=0,"",'360HOLDS'!Y154)</f>
        <v/>
      </c>
      <c r="F153" s="162" t="str">
        <f>IF('360HOLDS'!Z154=0,"",'360HOLDS'!Z154)</f>
        <v/>
      </c>
      <c r="G153" s="162" t="str">
        <f>IF('360HOLDS'!AA154=0,"",'360HOLDS'!AA154)</f>
        <v/>
      </c>
      <c r="H153" s="162" t="str">
        <f>IF('360HOLDS'!AB154=0,"",'360HOLDS'!AB154)</f>
        <v/>
      </c>
      <c r="I153" s="162" t="str">
        <f>IF('360HOLDS'!AC154=0,"",'360HOLDS'!AC154)</f>
        <v/>
      </c>
      <c r="J153" s="108"/>
      <c r="K153" s="108"/>
      <c r="L153" s="162">
        <f t="shared" si="2"/>
        <v>0</v>
      </c>
    </row>
    <row r="154" spans="1:12" ht="26" customHeight="1">
      <c r="A154" s="108">
        <f>'360HOLDS'!C155</f>
        <v>0</v>
      </c>
      <c r="B154" s="162" t="str">
        <f>IF('360HOLDS'!V155=0,"",'360HOLDS'!V155)</f>
        <v/>
      </c>
      <c r="C154" s="162" t="str">
        <f>IF('360HOLDS'!W155=0,"",'360HOLDS'!W155)</f>
        <v/>
      </c>
      <c r="D154" s="162" t="str">
        <f>IF('360HOLDS'!X155=0,"",'360HOLDS'!X155)</f>
        <v/>
      </c>
      <c r="E154" s="162" t="str">
        <f>IF('360HOLDS'!Y155=0,"",'360HOLDS'!Y155)</f>
        <v/>
      </c>
      <c r="F154" s="162" t="str">
        <f>IF('360HOLDS'!Z155=0,"",'360HOLDS'!Z155)</f>
        <v/>
      </c>
      <c r="G154" s="162" t="str">
        <f>IF('360HOLDS'!AA155=0,"",'360HOLDS'!AA155)</f>
        <v/>
      </c>
      <c r="H154" s="162" t="str">
        <f>IF('360HOLDS'!AB155=0,"",'360HOLDS'!AB155)</f>
        <v/>
      </c>
      <c r="I154" s="162" t="str">
        <f>IF('360HOLDS'!AC155=0,"",'360HOLDS'!AC155)</f>
        <v/>
      </c>
      <c r="J154" s="108"/>
      <c r="K154" s="108"/>
      <c r="L154" s="162">
        <f t="shared" si="2"/>
        <v>0</v>
      </c>
    </row>
    <row r="155" spans="1:12" ht="26" customHeight="1">
      <c r="A155" s="108">
        <f>'360HOLDS'!C156</f>
        <v>0</v>
      </c>
      <c r="B155" s="162" t="str">
        <f>IF('360HOLDS'!V156=0,"",'360HOLDS'!V156)</f>
        <v/>
      </c>
      <c r="C155" s="162" t="str">
        <f>IF('360HOLDS'!W156=0,"",'360HOLDS'!W156)</f>
        <v/>
      </c>
      <c r="D155" s="162" t="str">
        <f>IF('360HOLDS'!X156=0,"",'360HOLDS'!X156)</f>
        <v/>
      </c>
      <c r="E155" s="162" t="str">
        <f>IF('360HOLDS'!Y156=0,"",'360HOLDS'!Y156)</f>
        <v/>
      </c>
      <c r="F155" s="162" t="str">
        <f>IF('360HOLDS'!Z156=0,"",'360HOLDS'!Z156)</f>
        <v/>
      </c>
      <c r="G155" s="162" t="str">
        <f>IF('360HOLDS'!AA156=0,"",'360HOLDS'!AA156)</f>
        <v/>
      </c>
      <c r="H155" s="162" t="str">
        <f>IF('360HOLDS'!AB156=0,"",'360HOLDS'!AB156)</f>
        <v/>
      </c>
      <c r="I155" s="162" t="str">
        <f>IF('360HOLDS'!AC156=0,"",'360HOLDS'!AC156)</f>
        <v/>
      </c>
      <c r="J155" s="108"/>
      <c r="K155" s="108"/>
      <c r="L155" s="162">
        <f t="shared" si="2"/>
        <v>0</v>
      </c>
    </row>
    <row r="156" spans="1:12" ht="26" customHeight="1">
      <c r="A156" s="108">
        <f>'360HOLDS'!C157</f>
        <v>0</v>
      </c>
      <c r="B156" s="162" t="str">
        <f>IF('360HOLDS'!V157=0,"",'360HOLDS'!V157)</f>
        <v/>
      </c>
      <c r="C156" s="162" t="str">
        <f>IF('360HOLDS'!W157=0,"",'360HOLDS'!W157)</f>
        <v/>
      </c>
      <c r="D156" s="162" t="str">
        <f>IF('360HOLDS'!X157=0,"",'360HOLDS'!X157)</f>
        <v/>
      </c>
      <c r="E156" s="162" t="str">
        <f>IF('360HOLDS'!Y157=0,"",'360HOLDS'!Y157)</f>
        <v/>
      </c>
      <c r="F156" s="162" t="str">
        <f>IF('360HOLDS'!Z157=0,"",'360HOLDS'!Z157)</f>
        <v/>
      </c>
      <c r="G156" s="162" t="str">
        <f>IF('360HOLDS'!AA157=0,"",'360HOLDS'!AA157)</f>
        <v/>
      </c>
      <c r="H156" s="162" t="str">
        <f>IF('360HOLDS'!AB157=0,"",'360HOLDS'!AB157)</f>
        <v/>
      </c>
      <c r="I156" s="162" t="str">
        <f>IF('360HOLDS'!AC157=0,"",'360HOLDS'!AC157)</f>
        <v/>
      </c>
      <c r="J156" s="108"/>
      <c r="K156" s="108"/>
      <c r="L156" s="162">
        <f t="shared" si="2"/>
        <v>0</v>
      </c>
    </row>
    <row r="157" spans="1:12" ht="26" customHeight="1">
      <c r="A157" s="108">
        <f>'360HOLDS'!C158</f>
        <v>0</v>
      </c>
      <c r="B157" s="162" t="str">
        <f>IF('360HOLDS'!V158=0,"",'360HOLDS'!V158)</f>
        <v/>
      </c>
      <c r="C157" s="162" t="str">
        <f>IF('360HOLDS'!W158=0,"",'360HOLDS'!W158)</f>
        <v/>
      </c>
      <c r="D157" s="162" t="str">
        <f>IF('360HOLDS'!X158=0,"",'360HOLDS'!X158)</f>
        <v/>
      </c>
      <c r="E157" s="162" t="str">
        <f>IF('360HOLDS'!Y158=0,"",'360HOLDS'!Y158)</f>
        <v/>
      </c>
      <c r="F157" s="162" t="str">
        <f>IF('360HOLDS'!Z158=0,"",'360HOLDS'!Z158)</f>
        <v/>
      </c>
      <c r="G157" s="162" t="str">
        <f>IF('360HOLDS'!AA158=0,"",'360HOLDS'!AA158)</f>
        <v/>
      </c>
      <c r="H157" s="162" t="str">
        <f>IF('360HOLDS'!AB158=0,"",'360HOLDS'!AB158)</f>
        <v/>
      </c>
      <c r="I157" s="162" t="str">
        <f>IF('360HOLDS'!AC158=0,"",'360HOLDS'!AC158)</f>
        <v/>
      </c>
      <c r="J157" s="108"/>
      <c r="K157" s="108"/>
      <c r="L157" s="162">
        <f t="shared" si="2"/>
        <v>0</v>
      </c>
    </row>
    <row r="158" spans="1:12" ht="26" customHeight="1">
      <c r="A158" s="108">
        <f>'360HOLDS'!C159</f>
        <v>0</v>
      </c>
      <c r="B158" s="162" t="str">
        <f>IF('360HOLDS'!V159=0,"",'360HOLDS'!V159)</f>
        <v/>
      </c>
      <c r="C158" s="162" t="str">
        <f>IF('360HOLDS'!W159=0,"",'360HOLDS'!W159)</f>
        <v/>
      </c>
      <c r="D158" s="162" t="str">
        <f>IF('360HOLDS'!X159=0,"",'360HOLDS'!X159)</f>
        <v/>
      </c>
      <c r="E158" s="162" t="str">
        <f>IF('360HOLDS'!Y159=0,"",'360HOLDS'!Y159)</f>
        <v/>
      </c>
      <c r="F158" s="162" t="str">
        <f>IF('360HOLDS'!Z159=0,"",'360HOLDS'!Z159)</f>
        <v/>
      </c>
      <c r="G158" s="162" t="str">
        <f>IF('360HOLDS'!AA159=0,"",'360HOLDS'!AA159)</f>
        <v/>
      </c>
      <c r="H158" s="162" t="str">
        <f>IF('360HOLDS'!AB159=0,"",'360HOLDS'!AB159)</f>
        <v/>
      </c>
      <c r="I158" s="162" t="str">
        <f>IF('360HOLDS'!AC159=0,"",'360HOLDS'!AC159)</f>
        <v/>
      </c>
      <c r="J158" s="108"/>
      <c r="K158" s="108"/>
      <c r="L158" s="162">
        <f t="shared" si="2"/>
        <v>0</v>
      </c>
    </row>
    <row r="159" spans="1:12" ht="26" customHeight="1">
      <c r="A159" s="108">
        <f>'360HOLDS'!C160</f>
        <v>0</v>
      </c>
      <c r="B159" s="162" t="str">
        <f>IF('360HOLDS'!V160=0,"",'360HOLDS'!V160)</f>
        <v/>
      </c>
      <c r="C159" s="162" t="str">
        <f>IF('360HOLDS'!W160=0,"",'360HOLDS'!W160)</f>
        <v/>
      </c>
      <c r="D159" s="162" t="str">
        <f>IF('360HOLDS'!X160=0,"",'360HOLDS'!X160)</f>
        <v/>
      </c>
      <c r="E159" s="162" t="str">
        <f>IF('360HOLDS'!Y160=0,"",'360HOLDS'!Y160)</f>
        <v/>
      </c>
      <c r="F159" s="162" t="str">
        <f>IF('360HOLDS'!Z160=0,"",'360HOLDS'!Z160)</f>
        <v/>
      </c>
      <c r="G159" s="162" t="str">
        <f>IF('360HOLDS'!AA160=0,"",'360HOLDS'!AA160)</f>
        <v/>
      </c>
      <c r="H159" s="162" t="str">
        <f>IF('360HOLDS'!AB160=0,"",'360HOLDS'!AB160)</f>
        <v/>
      </c>
      <c r="I159" s="162" t="str">
        <f>IF('360HOLDS'!AC160=0,"",'360HOLDS'!AC160)</f>
        <v/>
      </c>
      <c r="J159" s="108"/>
      <c r="K159" s="108"/>
      <c r="L159" s="162">
        <f t="shared" si="2"/>
        <v>0</v>
      </c>
    </row>
    <row r="160" spans="1:12" ht="26" customHeight="1">
      <c r="A160" s="108">
        <f>'360HOLDS'!C161</f>
        <v>0</v>
      </c>
      <c r="B160" s="162" t="str">
        <f>IF('360HOLDS'!V161=0,"",'360HOLDS'!V161)</f>
        <v/>
      </c>
      <c r="C160" s="162" t="str">
        <f>IF('360HOLDS'!W161=0,"",'360HOLDS'!W161)</f>
        <v/>
      </c>
      <c r="D160" s="162" t="str">
        <f>IF('360HOLDS'!X161=0,"",'360HOLDS'!X161)</f>
        <v/>
      </c>
      <c r="E160" s="162" t="str">
        <f>IF('360HOLDS'!Y161=0,"",'360HOLDS'!Y161)</f>
        <v/>
      </c>
      <c r="F160" s="162" t="str">
        <f>IF('360HOLDS'!Z161=0,"",'360HOLDS'!Z161)</f>
        <v/>
      </c>
      <c r="G160" s="162" t="str">
        <f>IF('360HOLDS'!AA161=0,"",'360HOLDS'!AA161)</f>
        <v/>
      </c>
      <c r="H160" s="162" t="str">
        <f>IF('360HOLDS'!AB161=0,"",'360HOLDS'!AB161)</f>
        <v/>
      </c>
      <c r="I160" s="162" t="str">
        <f>IF('360HOLDS'!AC161=0,"",'360HOLDS'!AC161)</f>
        <v/>
      </c>
      <c r="J160" s="108"/>
      <c r="K160" s="108"/>
      <c r="L160" s="162">
        <f t="shared" si="2"/>
        <v>0</v>
      </c>
    </row>
    <row r="161" spans="1:12" ht="26" customHeight="1">
      <c r="A161" s="108">
        <f>'360HOLDS'!C162</f>
        <v>0</v>
      </c>
      <c r="B161" s="162" t="str">
        <f>IF('360HOLDS'!V162=0,"",'360HOLDS'!V162)</f>
        <v/>
      </c>
      <c r="C161" s="162" t="str">
        <f>IF('360HOLDS'!W162=0,"",'360HOLDS'!W162)</f>
        <v/>
      </c>
      <c r="D161" s="162" t="str">
        <f>IF('360HOLDS'!X162=0,"",'360HOLDS'!X162)</f>
        <v/>
      </c>
      <c r="E161" s="162" t="str">
        <f>IF('360HOLDS'!Y162=0,"",'360HOLDS'!Y162)</f>
        <v/>
      </c>
      <c r="F161" s="162" t="str">
        <f>IF('360HOLDS'!Z162=0,"",'360HOLDS'!Z162)</f>
        <v/>
      </c>
      <c r="G161" s="162" t="str">
        <f>IF('360HOLDS'!AA162=0,"",'360HOLDS'!AA162)</f>
        <v/>
      </c>
      <c r="H161" s="162" t="str">
        <f>IF('360HOLDS'!AB162=0,"",'360HOLDS'!AB162)</f>
        <v/>
      </c>
      <c r="I161" s="162" t="str">
        <f>IF('360HOLDS'!AC162=0,"",'360HOLDS'!AC162)</f>
        <v/>
      </c>
      <c r="J161" s="108"/>
      <c r="K161" s="108"/>
      <c r="L161" s="162">
        <f t="shared" si="2"/>
        <v>0</v>
      </c>
    </row>
    <row r="162" spans="1:12" ht="26" customHeight="1">
      <c r="A162" s="108">
        <f>'360HOLDS'!C163</f>
        <v>0</v>
      </c>
      <c r="B162" s="162" t="str">
        <f>IF('360HOLDS'!V163=0,"",'360HOLDS'!V163)</f>
        <v/>
      </c>
      <c r="C162" s="162" t="str">
        <f>IF('360HOLDS'!W163=0,"",'360HOLDS'!W163)</f>
        <v/>
      </c>
      <c r="D162" s="162" t="str">
        <f>IF('360HOLDS'!X163=0,"",'360HOLDS'!X163)</f>
        <v/>
      </c>
      <c r="E162" s="162" t="str">
        <f>IF('360HOLDS'!Y163=0,"",'360HOLDS'!Y163)</f>
        <v/>
      </c>
      <c r="F162" s="162" t="str">
        <f>IF('360HOLDS'!Z163=0,"",'360HOLDS'!Z163)</f>
        <v/>
      </c>
      <c r="G162" s="162" t="str">
        <f>IF('360HOLDS'!AA163=0,"",'360HOLDS'!AA163)</f>
        <v/>
      </c>
      <c r="H162" s="162" t="str">
        <f>IF('360HOLDS'!AB163=0,"",'360HOLDS'!AB163)</f>
        <v/>
      </c>
      <c r="I162" s="162" t="str">
        <f>IF('360HOLDS'!AC163=0,"",'360HOLDS'!AC163)</f>
        <v/>
      </c>
      <c r="J162" s="108"/>
      <c r="K162" s="108"/>
      <c r="L162" s="162">
        <f t="shared" si="2"/>
        <v>0</v>
      </c>
    </row>
    <row r="163" spans="1:12">
      <c r="A163" s="108">
        <f>'360HOLDS'!C164</f>
        <v>0</v>
      </c>
      <c r="B163" s="162" t="str">
        <f>IF('360HOLDS'!V164=0,"",'360HOLDS'!V164)</f>
        <v/>
      </c>
      <c r="C163" s="162" t="str">
        <f>IF('360HOLDS'!W164=0,"",'360HOLDS'!W164)</f>
        <v/>
      </c>
      <c r="D163" s="162" t="str">
        <f>IF('360HOLDS'!X164=0,"",'360HOLDS'!X164)</f>
        <v/>
      </c>
      <c r="E163" s="162" t="str">
        <f>IF('360HOLDS'!Y164=0,"",'360HOLDS'!Y164)</f>
        <v/>
      </c>
      <c r="F163" s="162" t="str">
        <f>IF('360HOLDS'!Z164=0,"",'360HOLDS'!Z164)</f>
        <v/>
      </c>
      <c r="G163" s="162" t="str">
        <f>IF('360HOLDS'!AA164=0,"",'360HOLDS'!AA164)</f>
        <v/>
      </c>
      <c r="H163" s="162" t="str">
        <f>IF('360HOLDS'!AB164=0,"",'360HOLDS'!AB164)</f>
        <v/>
      </c>
      <c r="I163" s="162" t="str">
        <f>IF('360HOLDS'!AC164=0,"",'360HOLDS'!AC164)</f>
        <v/>
      </c>
      <c r="J163" s="108"/>
      <c r="K163" s="108"/>
      <c r="L163" s="162">
        <f t="shared" si="2"/>
        <v>0</v>
      </c>
    </row>
    <row r="164" spans="1:12">
      <c r="A164" s="108">
        <f>'360HOLDS'!C165</f>
        <v>0</v>
      </c>
      <c r="B164" s="162" t="str">
        <f>IF('360HOLDS'!V165=0,"",'360HOLDS'!V165)</f>
        <v/>
      </c>
      <c r="C164" s="162" t="str">
        <f>IF('360HOLDS'!W165=0,"",'360HOLDS'!W165)</f>
        <v/>
      </c>
      <c r="D164" s="162" t="str">
        <f>IF('360HOLDS'!X165=0,"",'360HOLDS'!X165)</f>
        <v/>
      </c>
      <c r="E164" s="162" t="str">
        <f>IF('360HOLDS'!Y165=0,"",'360HOLDS'!Y165)</f>
        <v/>
      </c>
      <c r="F164" s="162" t="str">
        <f>IF('360HOLDS'!Z165=0,"",'360HOLDS'!Z165)</f>
        <v/>
      </c>
      <c r="G164" s="162" t="str">
        <f>IF('360HOLDS'!AA165=0,"",'360HOLDS'!AA165)</f>
        <v/>
      </c>
      <c r="H164" s="162" t="str">
        <f>IF('360HOLDS'!AB165=0,"",'360HOLDS'!AB165)</f>
        <v/>
      </c>
      <c r="I164" s="162" t="str">
        <f>IF('360HOLDS'!AC165=0,"",'360HOLDS'!AC165)</f>
        <v/>
      </c>
      <c r="J164" s="108"/>
      <c r="K164" s="108"/>
      <c r="L164" s="162">
        <f t="shared" si="2"/>
        <v>0</v>
      </c>
    </row>
    <row r="165" spans="1:12">
      <c r="A165" s="108">
        <f>'360HOLDS'!C166</f>
        <v>0</v>
      </c>
      <c r="B165" s="162" t="str">
        <f>IF('360HOLDS'!V166=0,"",'360HOLDS'!V166)</f>
        <v/>
      </c>
      <c r="C165" s="162" t="str">
        <f>IF('360HOLDS'!W166=0,"",'360HOLDS'!W166)</f>
        <v/>
      </c>
      <c r="D165" s="162" t="str">
        <f>IF('360HOLDS'!X166=0,"",'360HOLDS'!X166)</f>
        <v/>
      </c>
      <c r="E165" s="162" t="str">
        <f>IF('360HOLDS'!Y166=0,"",'360HOLDS'!Y166)</f>
        <v/>
      </c>
      <c r="F165" s="162" t="str">
        <f>IF('360HOLDS'!Z166=0,"",'360HOLDS'!Z166)</f>
        <v/>
      </c>
      <c r="G165" s="162" t="str">
        <f>IF('360HOLDS'!AA166=0,"",'360HOLDS'!AA166)</f>
        <v/>
      </c>
      <c r="H165" s="162" t="str">
        <f>IF('360HOLDS'!AB166=0,"",'360HOLDS'!AB166)</f>
        <v/>
      </c>
      <c r="I165" s="162" t="str">
        <f>IF('360HOLDS'!AC166=0,"",'360HOLDS'!AC166)</f>
        <v/>
      </c>
      <c r="J165" s="108"/>
      <c r="K165" s="108"/>
      <c r="L165" s="162">
        <f t="shared" si="2"/>
        <v>0</v>
      </c>
    </row>
    <row r="166" spans="1:12">
      <c r="A166" s="108">
        <f>'360HOLDS'!C167</f>
        <v>0</v>
      </c>
      <c r="B166" s="162" t="str">
        <f>IF('360HOLDS'!V167=0,"",'360HOLDS'!V167)</f>
        <v/>
      </c>
      <c r="C166" s="162" t="str">
        <f>IF('360HOLDS'!W167=0,"",'360HOLDS'!W167)</f>
        <v/>
      </c>
      <c r="D166" s="162" t="str">
        <f>IF('360HOLDS'!X167=0,"",'360HOLDS'!X167)</f>
        <v/>
      </c>
      <c r="E166" s="162" t="str">
        <f>IF('360HOLDS'!Y167=0,"",'360HOLDS'!Y167)</f>
        <v/>
      </c>
      <c r="F166" s="162" t="str">
        <f>IF('360HOLDS'!Z167=0,"",'360HOLDS'!Z167)</f>
        <v/>
      </c>
      <c r="G166" s="162" t="str">
        <f>IF('360HOLDS'!AA167=0,"",'360HOLDS'!AA167)</f>
        <v/>
      </c>
      <c r="H166" s="162" t="str">
        <f>IF('360HOLDS'!AB167=0,"",'360HOLDS'!AB167)</f>
        <v/>
      </c>
      <c r="I166" s="162" t="str">
        <f>IF('360HOLDS'!AC167=0,"",'360HOLDS'!AC167)</f>
        <v/>
      </c>
      <c r="J166" s="108"/>
      <c r="K166" s="108"/>
      <c r="L166" s="162">
        <f t="shared" si="2"/>
        <v>0</v>
      </c>
    </row>
    <row r="167" spans="1:12">
      <c r="A167" s="108">
        <f>'360HOLDS'!C168</f>
        <v>0</v>
      </c>
      <c r="B167" s="162" t="str">
        <f>IF('360HOLDS'!V168=0,"",'360HOLDS'!V168)</f>
        <v/>
      </c>
      <c r="C167" s="162" t="str">
        <f>IF('360HOLDS'!W168=0,"",'360HOLDS'!W168)</f>
        <v/>
      </c>
      <c r="D167" s="162" t="str">
        <f>IF('360HOLDS'!X168=0,"",'360HOLDS'!X168)</f>
        <v/>
      </c>
      <c r="E167" s="162" t="str">
        <f>IF('360HOLDS'!Y168=0,"",'360HOLDS'!Y168)</f>
        <v/>
      </c>
      <c r="F167" s="162" t="str">
        <f>IF('360HOLDS'!Z168=0,"",'360HOLDS'!Z168)</f>
        <v/>
      </c>
      <c r="G167" s="162" t="str">
        <f>IF('360HOLDS'!AA168=0,"",'360HOLDS'!AA168)</f>
        <v/>
      </c>
      <c r="H167" s="162" t="str">
        <f>IF('360HOLDS'!AB168=0,"",'360HOLDS'!AB168)</f>
        <v/>
      </c>
      <c r="I167" s="162" t="str">
        <f>IF('360HOLDS'!AC168=0,"",'360HOLDS'!AC168)</f>
        <v/>
      </c>
      <c r="J167" s="108"/>
      <c r="K167" s="108"/>
      <c r="L167" s="162">
        <f t="shared" si="2"/>
        <v>0</v>
      </c>
    </row>
    <row r="168" spans="1:12">
      <c r="A168" s="108">
        <f>'360HOLDS'!C169</f>
        <v>0</v>
      </c>
      <c r="B168" s="162" t="str">
        <f>IF('360HOLDS'!V169=0,"",'360HOLDS'!V169)</f>
        <v/>
      </c>
      <c r="C168" s="162" t="str">
        <f>IF('360HOLDS'!W169=0,"",'360HOLDS'!W169)</f>
        <v/>
      </c>
      <c r="D168" s="162" t="str">
        <f>IF('360HOLDS'!X169=0,"",'360HOLDS'!X169)</f>
        <v/>
      </c>
      <c r="E168" s="162" t="str">
        <f>IF('360HOLDS'!Y169=0,"",'360HOLDS'!Y169)</f>
        <v/>
      </c>
      <c r="F168" s="162" t="str">
        <f>IF('360HOLDS'!Z169=0,"",'360HOLDS'!Z169)</f>
        <v/>
      </c>
      <c r="G168" s="162" t="str">
        <f>IF('360HOLDS'!AA169=0,"",'360HOLDS'!AA169)</f>
        <v/>
      </c>
      <c r="H168" s="162" t="str">
        <f>IF('360HOLDS'!AB169=0,"",'360HOLDS'!AB169)</f>
        <v/>
      </c>
      <c r="I168" s="162" t="str">
        <f>IF('360HOLDS'!AC169=0,"",'360HOLDS'!AC169)</f>
        <v/>
      </c>
      <c r="J168" s="108"/>
      <c r="K168" s="108"/>
      <c r="L168" s="162">
        <f t="shared" si="2"/>
        <v>0</v>
      </c>
    </row>
    <row r="169" spans="1:12">
      <c r="A169" s="108">
        <f>'360HOLDS'!C170</f>
        <v>0</v>
      </c>
      <c r="B169" s="162" t="str">
        <f>IF('360HOLDS'!V170=0,"",'360HOLDS'!V170)</f>
        <v/>
      </c>
      <c r="C169" s="162" t="str">
        <f>IF('360HOLDS'!W170=0,"",'360HOLDS'!W170)</f>
        <v/>
      </c>
      <c r="D169" s="162" t="str">
        <f>IF('360HOLDS'!X170=0,"",'360HOLDS'!X170)</f>
        <v/>
      </c>
      <c r="E169" s="162" t="str">
        <f>IF('360HOLDS'!Y170=0,"",'360HOLDS'!Y170)</f>
        <v/>
      </c>
      <c r="F169" s="162" t="str">
        <f>IF('360HOLDS'!Z170=0,"",'360HOLDS'!Z170)</f>
        <v/>
      </c>
      <c r="G169" s="162" t="str">
        <f>IF('360HOLDS'!AA170=0,"",'360HOLDS'!AA170)</f>
        <v/>
      </c>
      <c r="H169" s="162" t="str">
        <f>IF('360HOLDS'!AB170=0,"",'360HOLDS'!AB170)</f>
        <v/>
      </c>
      <c r="I169" s="162" t="str">
        <f>IF('360HOLDS'!AC170=0,"",'360HOLDS'!AC170)</f>
        <v/>
      </c>
      <c r="J169" s="108"/>
      <c r="K169" s="108"/>
      <c r="L169" s="162">
        <f t="shared" si="2"/>
        <v>0</v>
      </c>
    </row>
    <row r="170" spans="1:12">
      <c r="A170" s="108">
        <f>'360HOLDS'!C171</f>
        <v>0</v>
      </c>
      <c r="B170" s="162" t="str">
        <f>IF('360HOLDS'!V171=0,"",'360HOLDS'!V171)</f>
        <v/>
      </c>
      <c r="C170" s="162" t="str">
        <f>IF('360HOLDS'!W171=0,"",'360HOLDS'!W171)</f>
        <v/>
      </c>
      <c r="D170" s="162" t="str">
        <f>IF('360HOLDS'!X171=0,"",'360HOLDS'!X171)</f>
        <v/>
      </c>
      <c r="E170" s="162" t="str">
        <f>IF('360HOLDS'!Y171=0,"",'360HOLDS'!Y171)</f>
        <v/>
      </c>
      <c r="F170" s="162" t="str">
        <f>IF('360HOLDS'!Z171=0,"",'360HOLDS'!Z171)</f>
        <v/>
      </c>
      <c r="G170" s="162" t="str">
        <f>IF('360HOLDS'!AA171=0,"",'360HOLDS'!AA171)</f>
        <v/>
      </c>
      <c r="H170" s="162" t="str">
        <f>IF('360HOLDS'!AB171=0,"",'360HOLDS'!AB171)</f>
        <v/>
      </c>
      <c r="I170" s="162" t="str">
        <f>IF('360HOLDS'!AC171=0,"",'360HOLDS'!AC171)</f>
        <v/>
      </c>
      <c r="J170" s="108"/>
      <c r="K170" s="108"/>
      <c r="L170" s="162">
        <f t="shared" si="2"/>
        <v>0</v>
      </c>
    </row>
    <row r="171" spans="1:12">
      <c r="A171" s="108">
        <f>'360HOLDS'!C172</f>
        <v>0</v>
      </c>
      <c r="B171" s="162" t="str">
        <f>IF('360HOLDS'!V172=0,"",'360HOLDS'!V172)</f>
        <v/>
      </c>
      <c r="C171" s="162" t="str">
        <f>IF('360HOLDS'!W172=0,"",'360HOLDS'!W172)</f>
        <v/>
      </c>
      <c r="D171" s="162" t="str">
        <f>IF('360HOLDS'!X172=0,"",'360HOLDS'!X172)</f>
        <v/>
      </c>
      <c r="E171" s="162" t="str">
        <f>IF('360HOLDS'!Y172=0,"",'360HOLDS'!Y172)</f>
        <v/>
      </c>
      <c r="F171" s="162" t="str">
        <f>IF('360HOLDS'!Z172=0,"",'360HOLDS'!Z172)</f>
        <v/>
      </c>
      <c r="G171" s="162" t="str">
        <f>IF('360HOLDS'!AA172=0,"",'360HOLDS'!AA172)</f>
        <v/>
      </c>
      <c r="H171" s="162" t="str">
        <f>IF('360HOLDS'!AB172=0,"",'360HOLDS'!AB172)</f>
        <v/>
      </c>
      <c r="I171" s="162" t="str">
        <f>IF('360HOLDS'!AC172=0,"",'360HOLDS'!AC172)</f>
        <v/>
      </c>
      <c r="J171" s="108"/>
      <c r="K171" s="108"/>
      <c r="L171" s="162">
        <f t="shared" si="2"/>
        <v>0</v>
      </c>
    </row>
    <row r="172" spans="1:12">
      <c r="A172" s="108">
        <f>'360HOLDS'!C173</f>
        <v>0</v>
      </c>
      <c r="B172" s="162" t="str">
        <f>IF('360HOLDS'!V173=0,"",'360HOLDS'!V173)</f>
        <v/>
      </c>
      <c r="C172" s="162" t="str">
        <f>IF('360HOLDS'!W173=0,"",'360HOLDS'!W173)</f>
        <v/>
      </c>
      <c r="D172" s="162" t="str">
        <f>IF('360HOLDS'!X173=0,"",'360HOLDS'!X173)</f>
        <v/>
      </c>
      <c r="E172" s="162" t="str">
        <f>IF('360HOLDS'!Y173=0,"",'360HOLDS'!Y173)</f>
        <v/>
      </c>
      <c r="F172" s="162" t="str">
        <f>IF('360HOLDS'!Z173=0,"",'360HOLDS'!Z173)</f>
        <v/>
      </c>
      <c r="G172" s="162" t="str">
        <f>IF('360HOLDS'!AA173=0,"",'360HOLDS'!AA173)</f>
        <v/>
      </c>
      <c r="H172" s="162" t="str">
        <f>IF('360HOLDS'!AB173=0,"",'360HOLDS'!AB173)</f>
        <v/>
      </c>
      <c r="I172" s="162" t="str">
        <f>IF('360HOLDS'!AC173=0,"",'360HOLDS'!AC173)</f>
        <v/>
      </c>
      <c r="J172" s="108"/>
      <c r="K172" s="108"/>
      <c r="L172" s="162">
        <f t="shared" si="2"/>
        <v>0</v>
      </c>
    </row>
    <row r="173" spans="1:12">
      <c r="A173" s="108">
        <f>'360HOLDS'!C174</f>
        <v>0</v>
      </c>
      <c r="B173" s="162" t="str">
        <f>IF('360HOLDS'!V174=0,"",'360HOLDS'!V174)</f>
        <v/>
      </c>
      <c r="C173" s="162" t="str">
        <f>IF('360HOLDS'!W174=0,"",'360HOLDS'!W174)</f>
        <v/>
      </c>
      <c r="D173" s="162" t="str">
        <f>IF('360HOLDS'!X174=0,"",'360HOLDS'!X174)</f>
        <v/>
      </c>
      <c r="E173" s="162" t="str">
        <f>IF('360HOLDS'!Y174=0,"",'360HOLDS'!Y174)</f>
        <v/>
      </c>
      <c r="F173" s="162" t="str">
        <f>IF('360HOLDS'!Z174=0,"",'360HOLDS'!Z174)</f>
        <v/>
      </c>
      <c r="G173" s="162" t="str">
        <f>IF('360HOLDS'!AA174=0,"",'360HOLDS'!AA174)</f>
        <v/>
      </c>
      <c r="H173" s="162" t="str">
        <f>IF('360HOLDS'!AB174=0,"",'360HOLDS'!AB174)</f>
        <v/>
      </c>
      <c r="I173" s="162" t="str">
        <f>IF('360HOLDS'!AC174=0,"",'360HOLDS'!AC174)</f>
        <v/>
      </c>
      <c r="J173" s="108"/>
      <c r="K173" s="108"/>
      <c r="L173" s="162">
        <f t="shared" si="2"/>
        <v>0</v>
      </c>
    </row>
    <row r="174" spans="1:12">
      <c r="A174" s="108">
        <f>'360HOLDS'!C175</f>
        <v>0</v>
      </c>
      <c r="B174" s="162" t="str">
        <f>IF('360HOLDS'!V175=0,"",'360HOLDS'!V175)</f>
        <v/>
      </c>
      <c r="C174" s="162" t="str">
        <f>IF('360HOLDS'!W175=0,"",'360HOLDS'!W175)</f>
        <v/>
      </c>
      <c r="D174" s="162" t="str">
        <f>IF('360HOLDS'!X175=0,"",'360HOLDS'!X175)</f>
        <v/>
      </c>
      <c r="E174" s="162" t="str">
        <f>IF('360HOLDS'!Y175=0,"",'360HOLDS'!Y175)</f>
        <v/>
      </c>
      <c r="F174" s="162" t="str">
        <f>IF('360HOLDS'!Z175=0,"",'360HOLDS'!Z175)</f>
        <v/>
      </c>
      <c r="G174" s="162" t="str">
        <f>IF('360HOLDS'!AA175=0,"",'360HOLDS'!AA175)</f>
        <v/>
      </c>
      <c r="H174" s="162" t="str">
        <f>IF('360HOLDS'!AB175=0,"",'360HOLDS'!AB175)</f>
        <v/>
      </c>
      <c r="I174" s="162" t="str">
        <f>IF('360HOLDS'!AC175=0,"",'360HOLDS'!AC175)</f>
        <v/>
      </c>
      <c r="J174" s="108"/>
      <c r="K174" s="108"/>
      <c r="L174" s="162">
        <f t="shared" si="2"/>
        <v>0</v>
      </c>
    </row>
    <row r="175" spans="1:12">
      <c r="A175" s="108">
        <f>'360HOLDS'!C176</f>
        <v>0</v>
      </c>
      <c r="B175" s="162" t="str">
        <f>IF('360HOLDS'!V176=0,"",'360HOLDS'!V176)</f>
        <v/>
      </c>
      <c r="C175" s="162" t="str">
        <f>IF('360HOLDS'!W176=0,"",'360HOLDS'!W176)</f>
        <v/>
      </c>
      <c r="D175" s="162" t="str">
        <f>IF('360HOLDS'!X176=0,"",'360HOLDS'!X176)</f>
        <v/>
      </c>
      <c r="E175" s="162" t="str">
        <f>IF('360HOLDS'!Y176=0,"",'360HOLDS'!Y176)</f>
        <v/>
      </c>
      <c r="F175" s="162" t="str">
        <f>IF('360HOLDS'!Z176=0,"",'360HOLDS'!Z176)</f>
        <v/>
      </c>
      <c r="G175" s="162" t="str">
        <f>IF('360HOLDS'!AA176=0,"",'360HOLDS'!AA176)</f>
        <v/>
      </c>
      <c r="H175" s="162" t="str">
        <f>IF('360HOLDS'!AB176=0,"",'360HOLDS'!AB176)</f>
        <v/>
      </c>
      <c r="I175" s="162" t="str">
        <f>IF('360HOLDS'!AC176=0,"",'360HOLDS'!AC176)</f>
        <v/>
      </c>
      <c r="J175" s="108"/>
      <c r="K175" s="108"/>
      <c r="L175" s="162">
        <f t="shared" si="2"/>
        <v>0</v>
      </c>
    </row>
    <row r="176" spans="1:12">
      <c r="A176" s="108">
        <f>'360HOLDS'!C177</f>
        <v>0</v>
      </c>
      <c r="B176" s="162" t="str">
        <f>IF('360HOLDS'!V177=0,"",'360HOLDS'!V177)</f>
        <v/>
      </c>
      <c r="C176" s="162" t="str">
        <f>IF('360HOLDS'!W177=0,"",'360HOLDS'!W177)</f>
        <v/>
      </c>
      <c r="D176" s="162" t="str">
        <f>IF('360HOLDS'!X177=0,"",'360HOLDS'!X177)</f>
        <v/>
      </c>
      <c r="E176" s="162" t="str">
        <f>IF('360HOLDS'!Y177=0,"",'360HOLDS'!Y177)</f>
        <v/>
      </c>
      <c r="F176" s="162" t="str">
        <f>IF('360HOLDS'!Z177=0,"",'360HOLDS'!Z177)</f>
        <v/>
      </c>
      <c r="G176" s="162" t="str">
        <f>IF('360HOLDS'!AA177=0,"",'360HOLDS'!AA177)</f>
        <v/>
      </c>
      <c r="H176" s="162" t="str">
        <f>IF('360HOLDS'!AB177=0,"",'360HOLDS'!AB177)</f>
        <v/>
      </c>
      <c r="I176" s="162" t="str">
        <f>IF('360HOLDS'!AC177=0,"",'360HOLDS'!AC177)</f>
        <v/>
      </c>
      <c r="J176" s="108"/>
      <c r="K176" s="108"/>
      <c r="L176" s="162">
        <f t="shared" si="2"/>
        <v>0</v>
      </c>
    </row>
    <row r="177" spans="1:12">
      <c r="A177" s="108">
        <f>'360HOLDS'!C178</f>
        <v>0</v>
      </c>
      <c r="B177" s="162" t="str">
        <f>IF('360HOLDS'!V178=0,"",'360HOLDS'!V178)</f>
        <v/>
      </c>
      <c r="C177" s="162" t="str">
        <f>IF('360HOLDS'!W178=0,"",'360HOLDS'!W178)</f>
        <v/>
      </c>
      <c r="D177" s="162" t="str">
        <f>IF('360HOLDS'!X178=0,"",'360HOLDS'!X178)</f>
        <v/>
      </c>
      <c r="E177" s="162" t="str">
        <f>IF('360HOLDS'!Y178=0,"",'360HOLDS'!Y178)</f>
        <v/>
      </c>
      <c r="F177" s="162" t="str">
        <f>IF('360HOLDS'!Z178=0,"",'360HOLDS'!Z178)</f>
        <v/>
      </c>
      <c r="G177" s="162" t="str">
        <f>IF('360HOLDS'!AA178=0,"",'360HOLDS'!AA178)</f>
        <v/>
      </c>
      <c r="H177" s="162" t="str">
        <f>IF('360HOLDS'!AB178=0,"",'360HOLDS'!AB178)</f>
        <v/>
      </c>
      <c r="I177" s="162" t="str">
        <f>IF('360HOLDS'!AC178=0,"",'360HOLDS'!AC178)</f>
        <v/>
      </c>
      <c r="J177" s="108"/>
      <c r="K177" s="108"/>
      <c r="L177" s="162">
        <f t="shared" si="2"/>
        <v>0</v>
      </c>
    </row>
    <row r="178" spans="1:12">
      <c r="A178" s="108">
        <f>'360HOLDS'!C179</f>
        <v>0</v>
      </c>
      <c r="B178" s="162" t="str">
        <f>IF('360HOLDS'!V179=0,"",'360HOLDS'!V179)</f>
        <v/>
      </c>
      <c r="C178" s="162" t="str">
        <f>IF('360HOLDS'!W179=0,"",'360HOLDS'!W179)</f>
        <v/>
      </c>
      <c r="D178" s="162" t="str">
        <f>IF('360HOLDS'!X179=0,"",'360HOLDS'!X179)</f>
        <v/>
      </c>
      <c r="E178" s="162" t="str">
        <f>IF('360HOLDS'!Y179=0,"",'360HOLDS'!Y179)</f>
        <v/>
      </c>
      <c r="F178" s="162" t="str">
        <f>IF('360HOLDS'!Z179=0,"",'360HOLDS'!Z179)</f>
        <v/>
      </c>
      <c r="G178" s="162" t="str">
        <f>IF('360HOLDS'!AA179=0,"",'360HOLDS'!AA179)</f>
        <v/>
      </c>
      <c r="H178" s="162" t="str">
        <f>IF('360HOLDS'!AB179=0,"",'360HOLDS'!AB179)</f>
        <v/>
      </c>
      <c r="I178" s="162" t="str">
        <f>IF('360HOLDS'!AC179=0,"",'360HOLDS'!AC179)</f>
        <v/>
      </c>
      <c r="J178" s="108"/>
      <c r="K178" s="108"/>
      <c r="L178" s="162">
        <f t="shared" si="2"/>
        <v>0</v>
      </c>
    </row>
    <row r="179" spans="1:12">
      <c r="A179" s="108">
        <f>'360HOLDS'!C180</f>
        <v>0</v>
      </c>
      <c r="B179" s="162" t="str">
        <f>IF('360HOLDS'!V180=0,"",'360HOLDS'!V180)</f>
        <v/>
      </c>
      <c r="C179" s="162" t="str">
        <f>IF('360HOLDS'!W180=0,"",'360HOLDS'!W180)</f>
        <v/>
      </c>
      <c r="D179" s="162" t="str">
        <f>IF('360HOLDS'!X180=0,"",'360HOLDS'!X180)</f>
        <v/>
      </c>
      <c r="E179" s="162" t="str">
        <f>IF('360HOLDS'!Y180=0,"",'360HOLDS'!Y180)</f>
        <v/>
      </c>
      <c r="F179" s="162" t="str">
        <f>IF('360HOLDS'!Z180=0,"",'360HOLDS'!Z180)</f>
        <v/>
      </c>
      <c r="G179" s="162" t="str">
        <f>IF('360HOLDS'!AA180=0,"",'360HOLDS'!AA180)</f>
        <v/>
      </c>
      <c r="H179" s="162" t="str">
        <f>IF('360HOLDS'!AB180=0,"",'360HOLDS'!AB180)</f>
        <v/>
      </c>
      <c r="I179" s="162" t="str">
        <f>IF('360HOLDS'!AC180=0,"",'360HOLDS'!AC180)</f>
        <v/>
      </c>
      <c r="J179" s="108"/>
      <c r="K179" s="108"/>
      <c r="L179" s="162">
        <f t="shared" si="2"/>
        <v>0</v>
      </c>
    </row>
    <row r="180" spans="1:12">
      <c r="A180" s="108">
        <f>'360HOLDS'!C181</f>
        <v>0</v>
      </c>
      <c r="B180" s="162" t="str">
        <f>IF('360HOLDS'!V181=0,"",'360HOLDS'!V181)</f>
        <v/>
      </c>
      <c r="C180" s="162" t="str">
        <f>IF('360HOLDS'!W181=0,"",'360HOLDS'!W181)</f>
        <v/>
      </c>
      <c r="D180" s="162" t="str">
        <f>IF('360HOLDS'!X181=0,"",'360HOLDS'!X181)</f>
        <v/>
      </c>
      <c r="E180" s="162" t="str">
        <f>IF('360HOLDS'!Y181=0,"",'360HOLDS'!Y181)</f>
        <v/>
      </c>
      <c r="F180" s="162" t="str">
        <f>IF('360HOLDS'!Z181=0,"",'360HOLDS'!Z181)</f>
        <v/>
      </c>
      <c r="G180" s="162" t="str">
        <f>IF('360HOLDS'!AA181=0,"",'360HOLDS'!AA181)</f>
        <v/>
      </c>
      <c r="H180" s="162" t="str">
        <f>IF('360HOLDS'!AB181=0,"",'360HOLDS'!AB181)</f>
        <v/>
      </c>
      <c r="I180" s="162" t="str">
        <f>IF('360HOLDS'!AC181=0,"",'360HOLDS'!AC181)</f>
        <v/>
      </c>
      <c r="J180" s="108"/>
      <c r="K180" s="108"/>
      <c r="L180" s="162">
        <f t="shared" si="2"/>
        <v>0</v>
      </c>
    </row>
    <row r="181" spans="1:12">
      <c r="A181" s="108">
        <f>'360HOLDS'!C182</f>
        <v>0</v>
      </c>
      <c r="B181" s="162" t="str">
        <f>IF('360HOLDS'!V182=0,"",'360HOLDS'!V182)</f>
        <v/>
      </c>
      <c r="C181" s="162" t="str">
        <f>IF('360HOLDS'!W182=0,"",'360HOLDS'!W182)</f>
        <v/>
      </c>
      <c r="D181" s="162" t="str">
        <f>IF('360HOLDS'!X182=0,"",'360HOLDS'!X182)</f>
        <v/>
      </c>
      <c r="E181" s="162" t="str">
        <f>IF('360HOLDS'!Y182=0,"",'360HOLDS'!Y182)</f>
        <v/>
      </c>
      <c r="F181" s="162" t="str">
        <f>IF('360HOLDS'!Z182=0,"",'360HOLDS'!Z182)</f>
        <v/>
      </c>
      <c r="G181" s="162" t="str">
        <f>IF('360HOLDS'!AA182=0,"",'360HOLDS'!AA182)</f>
        <v/>
      </c>
      <c r="H181" s="162" t="str">
        <f>IF('360HOLDS'!AB182=0,"",'360HOLDS'!AB182)</f>
        <v/>
      </c>
      <c r="I181" s="162" t="str">
        <f>IF('360HOLDS'!AC182=0,"",'360HOLDS'!AC182)</f>
        <v/>
      </c>
      <c r="J181" s="108"/>
      <c r="K181" s="108"/>
      <c r="L181" s="162">
        <f t="shared" si="2"/>
        <v>0</v>
      </c>
    </row>
    <row r="182" spans="1:12">
      <c r="A182" s="108">
        <f>'360HOLDS'!C183</f>
        <v>0</v>
      </c>
      <c r="B182" s="162" t="str">
        <f>IF('360HOLDS'!V183=0,"",'360HOLDS'!V183)</f>
        <v/>
      </c>
      <c r="C182" s="162" t="str">
        <f>IF('360HOLDS'!W183=0,"",'360HOLDS'!W183)</f>
        <v/>
      </c>
      <c r="D182" s="162" t="str">
        <f>IF('360HOLDS'!X183=0,"",'360HOLDS'!X183)</f>
        <v/>
      </c>
      <c r="E182" s="162" t="str">
        <f>IF('360HOLDS'!Y183=0,"",'360HOLDS'!Y183)</f>
        <v/>
      </c>
      <c r="F182" s="162" t="str">
        <f>IF('360HOLDS'!Z183=0,"",'360HOLDS'!Z183)</f>
        <v/>
      </c>
      <c r="G182" s="162" t="str">
        <f>IF('360HOLDS'!AA183=0,"",'360HOLDS'!AA183)</f>
        <v/>
      </c>
      <c r="H182" s="162" t="str">
        <f>IF('360HOLDS'!AB183=0,"",'360HOLDS'!AB183)</f>
        <v/>
      </c>
      <c r="I182" s="162" t="str">
        <f>IF('360HOLDS'!AC183=0,"",'360HOLDS'!AC183)</f>
        <v/>
      </c>
      <c r="J182" s="108"/>
      <c r="K182" s="108"/>
      <c r="L182" s="162">
        <f t="shared" si="2"/>
        <v>0</v>
      </c>
    </row>
    <row r="183" spans="1:12">
      <c r="A183" s="108">
        <f>'360HOLDS'!C184</f>
        <v>0</v>
      </c>
      <c r="B183" s="162" t="str">
        <f>IF('360HOLDS'!V184=0,"",'360HOLDS'!V184)</f>
        <v/>
      </c>
      <c r="C183" s="162" t="str">
        <f>IF('360HOLDS'!W184=0,"",'360HOLDS'!W184)</f>
        <v/>
      </c>
      <c r="D183" s="162" t="str">
        <f>IF('360HOLDS'!X184=0,"",'360HOLDS'!X184)</f>
        <v/>
      </c>
      <c r="E183" s="162" t="str">
        <f>IF('360HOLDS'!Y184=0,"",'360HOLDS'!Y184)</f>
        <v/>
      </c>
      <c r="F183" s="162" t="str">
        <f>IF('360HOLDS'!Z184=0,"",'360HOLDS'!Z184)</f>
        <v/>
      </c>
      <c r="G183" s="162" t="str">
        <f>IF('360HOLDS'!AA184=0,"",'360HOLDS'!AA184)</f>
        <v/>
      </c>
      <c r="H183" s="162" t="str">
        <f>IF('360HOLDS'!AB184=0,"",'360HOLDS'!AB184)</f>
        <v/>
      </c>
      <c r="I183" s="162" t="str">
        <f>IF('360HOLDS'!AC184=0,"",'360HOLDS'!AC184)</f>
        <v/>
      </c>
      <c r="J183" s="108"/>
      <c r="K183" s="108"/>
      <c r="L183" s="162">
        <f t="shared" si="2"/>
        <v>0</v>
      </c>
    </row>
    <row r="184" spans="1:12">
      <c r="A184" s="108">
        <f>'360HOLDS'!C185</f>
        <v>0</v>
      </c>
      <c r="B184" s="162" t="str">
        <f>IF('360HOLDS'!V185=0,"",'360HOLDS'!V185)</f>
        <v/>
      </c>
      <c r="C184" s="162" t="str">
        <f>IF('360HOLDS'!W185=0,"",'360HOLDS'!W185)</f>
        <v/>
      </c>
      <c r="D184" s="162" t="str">
        <f>IF('360HOLDS'!X185=0,"",'360HOLDS'!X185)</f>
        <v/>
      </c>
      <c r="E184" s="162" t="str">
        <f>IF('360HOLDS'!Y185=0,"",'360HOLDS'!Y185)</f>
        <v/>
      </c>
      <c r="F184" s="162" t="str">
        <f>IF('360HOLDS'!Z185=0,"",'360HOLDS'!Z185)</f>
        <v/>
      </c>
      <c r="G184" s="162" t="str">
        <f>IF('360HOLDS'!AA185=0,"",'360HOLDS'!AA185)</f>
        <v/>
      </c>
      <c r="H184" s="162" t="str">
        <f>IF('360HOLDS'!AB185=0,"",'360HOLDS'!AB185)</f>
        <v/>
      </c>
      <c r="I184" s="162" t="str">
        <f>IF('360HOLDS'!AC185=0,"",'360HOLDS'!AC185)</f>
        <v/>
      </c>
      <c r="J184" s="108"/>
      <c r="K184" s="108"/>
      <c r="L184" s="162">
        <f t="shared" si="2"/>
        <v>0</v>
      </c>
    </row>
    <row r="185" spans="1:12">
      <c r="A185" s="108">
        <f>'360HOLDS'!C186</f>
        <v>0</v>
      </c>
      <c r="B185" s="162" t="str">
        <f>IF('360HOLDS'!V186=0,"",'360HOLDS'!V186)</f>
        <v/>
      </c>
      <c r="C185" s="162" t="str">
        <f>IF('360HOLDS'!W186=0,"",'360HOLDS'!W186)</f>
        <v/>
      </c>
      <c r="D185" s="162" t="str">
        <f>IF('360HOLDS'!X186=0,"",'360HOLDS'!X186)</f>
        <v/>
      </c>
      <c r="E185" s="162" t="str">
        <f>IF('360HOLDS'!Y186=0,"",'360HOLDS'!Y186)</f>
        <v/>
      </c>
      <c r="F185" s="162" t="str">
        <f>IF('360HOLDS'!Z186=0,"",'360HOLDS'!Z186)</f>
        <v/>
      </c>
      <c r="G185" s="162" t="str">
        <f>IF('360HOLDS'!AA186=0,"",'360HOLDS'!AA186)</f>
        <v/>
      </c>
      <c r="H185" s="162" t="str">
        <f>IF('360HOLDS'!AB186=0,"",'360HOLDS'!AB186)</f>
        <v/>
      </c>
      <c r="I185" s="162" t="str">
        <f>IF('360HOLDS'!AC186=0,"",'360HOLDS'!AC186)</f>
        <v/>
      </c>
      <c r="J185" s="108"/>
      <c r="K185" s="108"/>
      <c r="L185" s="162">
        <f t="shared" si="2"/>
        <v>0</v>
      </c>
    </row>
    <row r="186" spans="1:12">
      <c r="A186" s="108">
        <f>'360HOLDS'!C187</f>
        <v>0</v>
      </c>
      <c r="B186" s="162" t="str">
        <f>IF('360HOLDS'!V187=0,"",'360HOLDS'!V187)</f>
        <v/>
      </c>
      <c r="C186" s="162" t="str">
        <f>IF('360HOLDS'!W187=0,"",'360HOLDS'!W187)</f>
        <v/>
      </c>
      <c r="D186" s="162" t="str">
        <f>IF('360HOLDS'!X187=0,"",'360HOLDS'!X187)</f>
        <v/>
      </c>
      <c r="E186" s="162" t="str">
        <f>IF('360HOLDS'!Y187=0,"",'360HOLDS'!Y187)</f>
        <v/>
      </c>
      <c r="F186" s="162" t="str">
        <f>IF('360HOLDS'!Z187=0,"",'360HOLDS'!Z187)</f>
        <v/>
      </c>
      <c r="G186" s="162" t="str">
        <f>IF('360HOLDS'!AA187=0,"",'360HOLDS'!AA187)</f>
        <v/>
      </c>
      <c r="H186" s="162" t="str">
        <f>IF('360HOLDS'!AB187=0,"",'360HOLDS'!AB187)</f>
        <v/>
      </c>
      <c r="I186" s="162" t="str">
        <f>IF('360HOLDS'!AC187=0,"",'360HOLDS'!AC187)</f>
        <v/>
      </c>
      <c r="J186" s="108"/>
      <c r="K186" s="108"/>
      <c r="L186" s="162">
        <f t="shared" si="2"/>
        <v>0</v>
      </c>
    </row>
    <row r="187" spans="1:12">
      <c r="A187" s="108">
        <f>'360HOLDS'!C188</f>
        <v>0</v>
      </c>
      <c r="B187" s="162" t="str">
        <f>IF('360HOLDS'!V188=0,"",'360HOLDS'!V188)</f>
        <v/>
      </c>
      <c r="C187" s="162" t="str">
        <f>IF('360HOLDS'!W188=0,"",'360HOLDS'!W188)</f>
        <v/>
      </c>
      <c r="D187" s="162" t="str">
        <f>IF('360HOLDS'!X188=0,"",'360HOLDS'!X188)</f>
        <v/>
      </c>
      <c r="E187" s="162" t="str">
        <f>IF('360HOLDS'!Y188=0,"",'360HOLDS'!Y188)</f>
        <v/>
      </c>
      <c r="F187" s="162" t="str">
        <f>IF('360HOLDS'!Z188=0,"",'360HOLDS'!Z188)</f>
        <v/>
      </c>
      <c r="G187" s="162" t="str">
        <f>IF('360HOLDS'!AA188=0,"",'360HOLDS'!AA188)</f>
        <v/>
      </c>
      <c r="H187" s="162" t="str">
        <f>IF('360HOLDS'!AB188=0,"",'360HOLDS'!AB188)</f>
        <v/>
      </c>
      <c r="I187" s="162" t="str">
        <f>IF('360HOLDS'!AC188=0,"",'360HOLDS'!AC188)</f>
        <v/>
      </c>
      <c r="J187" s="108"/>
      <c r="K187" s="108"/>
      <c r="L187" s="162">
        <f t="shared" si="2"/>
        <v>0</v>
      </c>
    </row>
    <row r="188" spans="1:12">
      <c r="A188" s="108">
        <f>'360HOLDS'!C189</f>
        <v>0</v>
      </c>
      <c r="B188" s="162" t="str">
        <f>IF('360HOLDS'!V189=0,"",'360HOLDS'!V189)</f>
        <v/>
      </c>
      <c r="C188" s="162" t="str">
        <f>IF('360HOLDS'!W189=0,"",'360HOLDS'!W189)</f>
        <v/>
      </c>
      <c r="D188" s="162" t="str">
        <f>IF('360HOLDS'!X189=0,"",'360HOLDS'!X189)</f>
        <v/>
      </c>
      <c r="E188" s="162" t="str">
        <f>IF('360HOLDS'!Y189=0,"",'360HOLDS'!Y189)</f>
        <v/>
      </c>
      <c r="F188" s="162" t="str">
        <f>IF('360HOLDS'!Z189=0,"",'360HOLDS'!Z189)</f>
        <v/>
      </c>
      <c r="G188" s="162" t="str">
        <f>IF('360HOLDS'!AA189=0,"",'360HOLDS'!AA189)</f>
        <v/>
      </c>
      <c r="H188" s="162" t="str">
        <f>IF('360HOLDS'!AB189=0,"",'360HOLDS'!AB189)</f>
        <v/>
      </c>
      <c r="I188" s="162" t="str">
        <f>IF('360HOLDS'!AC189=0,"",'360HOLDS'!AC189)</f>
        <v/>
      </c>
      <c r="J188" s="108"/>
      <c r="K188" s="108"/>
      <c r="L188" s="162">
        <f t="shared" si="2"/>
        <v>0</v>
      </c>
    </row>
    <row r="189" spans="1:12">
      <c r="A189" s="108">
        <f>'360HOLDS'!C190</f>
        <v>0</v>
      </c>
      <c r="B189" s="162" t="str">
        <f>IF('360HOLDS'!V190=0,"",'360HOLDS'!V190)</f>
        <v/>
      </c>
      <c r="C189" s="162" t="str">
        <f>IF('360HOLDS'!W190=0,"",'360HOLDS'!W190)</f>
        <v/>
      </c>
      <c r="D189" s="162" t="str">
        <f>IF('360HOLDS'!X190=0,"",'360HOLDS'!X190)</f>
        <v/>
      </c>
      <c r="E189" s="162" t="str">
        <f>IF('360HOLDS'!Y190=0,"",'360HOLDS'!Y190)</f>
        <v/>
      </c>
      <c r="F189" s="162" t="str">
        <f>IF('360HOLDS'!Z190=0,"",'360HOLDS'!Z190)</f>
        <v/>
      </c>
      <c r="G189" s="162" t="str">
        <f>IF('360HOLDS'!AA190=0,"",'360HOLDS'!AA190)</f>
        <v/>
      </c>
      <c r="H189" s="162" t="str">
        <f>IF('360HOLDS'!AB190=0,"",'360HOLDS'!AB190)</f>
        <v/>
      </c>
      <c r="I189" s="162" t="str">
        <f>IF('360HOLDS'!AC190=0,"",'360HOLDS'!AC190)</f>
        <v/>
      </c>
      <c r="J189" s="108"/>
      <c r="K189" s="108"/>
      <c r="L189" s="162">
        <f t="shared" si="2"/>
        <v>0</v>
      </c>
    </row>
    <row r="190" spans="1:12">
      <c r="A190" s="108">
        <f>'360HOLDS'!C191</f>
        <v>0</v>
      </c>
      <c r="B190" s="162" t="str">
        <f>IF('360HOLDS'!V191=0,"",'360HOLDS'!V191)</f>
        <v/>
      </c>
      <c r="C190" s="162" t="str">
        <f>IF('360HOLDS'!W191=0,"",'360HOLDS'!W191)</f>
        <v/>
      </c>
      <c r="D190" s="162" t="str">
        <f>IF('360HOLDS'!X191=0,"",'360HOLDS'!X191)</f>
        <v/>
      </c>
      <c r="E190" s="162" t="str">
        <f>IF('360HOLDS'!Y191=0,"",'360HOLDS'!Y191)</f>
        <v/>
      </c>
      <c r="F190" s="162" t="str">
        <f>IF('360HOLDS'!Z191=0,"",'360HOLDS'!Z191)</f>
        <v/>
      </c>
      <c r="G190" s="162" t="str">
        <f>IF('360HOLDS'!AA191=0,"",'360HOLDS'!AA191)</f>
        <v/>
      </c>
      <c r="H190" s="162" t="str">
        <f>IF('360HOLDS'!AB191=0,"",'360HOLDS'!AB191)</f>
        <v/>
      </c>
      <c r="I190" s="162" t="str">
        <f>IF('360HOLDS'!AC191=0,"",'360HOLDS'!AC191)</f>
        <v/>
      </c>
      <c r="J190" s="108"/>
      <c r="K190" s="108"/>
      <c r="L190" s="162">
        <f t="shared" si="2"/>
        <v>0</v>
      </c>
    </row>
    <row r="191" spans="1:12">
      <c r="A191" s="108">
        <f>'360HOLDS'!C192</f>
        <v>0</v>
      </c>
      <c r="B191" s="162" t="str">
        <f>IF('360HOLDS'!V192=0,"",'360HOLDS'!V192)</f>
        <v/>
      </c>
      <c r="C191" s="162" t="str">
        <f>IF('360HOLDS'!W192=0,"",'360HOLDS'!W192)</f>
        <v/>
      </c>
      <c r="D191" s="162" t="str">
        <f>IF('360HOLDS'!X192=0,"",'360HOLDS'!X192)</f>
        <v/>
      </c>
      <c r="E191" s="162" t="str">
        <f>IF('360HOLDS'!Y192=0,"",'360HOLDS'!Y192)</f>
        <v/>
      </c>
      <c r="F191" s="162" t="str">
        <f>IF('360HOLDS'!Z192=0,"",'360HOLDS'!Z192)</f>
        <v/>
      </c>
      <c r="G191" s="162" t="str">
        <f>IF('360HOLDS'!AA192=0,"",'360HOLDS'!AA192)</f>
        <v/>
      </c>
      <c r="H191" s="162" t="str">
        <f>IF('360HOLDS'!AB192=0,"",'360HOLDS'!AB192)</f>
        <v/>
      </c>
      <c r="I191" s="162" t="str">
        <f>IF('360HOLDS'!AC192=0,"",'360HOLDS'!AC192)</f>
        <v/>
      </c>
      <c r="J191" s="108"/>
      <c r="K191" s="108"/>
      <c r="L191" s="162">
        <f t="shared" si="2"/>
        <v>0</v>
      </c>
    </row>
    <row r="192" spans="1:12">
      <c r="A192" s="108">
        <f>'360HOLDS'!C193</f>
        <v>0</v>
      </c>
      <c r="B192" s="162" t="str">
        <f>IF('360HOLDS'!V193=0,"",'360HOLDS'!V193)</f>
        <v/>
      </c>
      <c r="C192" s="162" t="str">
        <f>IF('360HOLDS'!W193=0,"",'360HOLDS'!W193)</f>
        <v/>
      </c>
      <c r="D192" s="162" t="str">
        <f>IF('360HOLDS'!X193=0,"",'360HOLDS'!X193)</f>
        <v/>
      </c>
      <c r="E192" s="162" t="str">
        <f>IF('360HOLDS'!Y193=0,"",'360HOLDS'!Y193)</f>
        <v/>
      </c>
      <c r="F192" s="162" t="str">
        <f>IF('360HOLDS'!Z193=0,"",'360HOLDS'!Z193)</f>
        <v/>
      </c>
      <c r="G192" s="162" t="str">
        <f>IF('360HOLDS'!AA193=0,"",'360HOLDS'!AA193)</f>
        <v/>
      </c>
      <c r="H192" s="162" t="str">
        <f>IF('360HOLDS'!AB193=0,"",'360HOLDS'!AB193)</f>
        <v/>
      </c>
      <c r="I192" s="162" t="str">
        <f>IF('360HOLDS'!AC193=0,"",'360HOLDS'!AC193)</f>
        <v/>
      </c>
      <c r="J192" s="108"/>
      <c r="K192" s="108"/>
      <c r="L192" s="162">
        <f t="shared" si="2"/>
        <v>0</v>
      </c>
    </row>
    <row r="193" spans="1:12">
      <c r="A193" s="108">
        <f>'360HOLDS'!C194</f>
        <v>0</v>
      </c>
      <c r="B193" s="162" t="str">
        <f>IF('360HOLDS'!V194=0,"",'360HOLDS'!V194)</f>
        <v/>
      </c>
      <c r="C193" s="162" t="str">
        <f>IF('360HOLDS'!W194=0,"",'360HOLDS'!W194)</f>
        <v/>
      </c>
      <c r="D193" s="162" t="str">
        <f>IF('360HOLDS'!X194=0,"",'360HOLDS'!X194)</f>
        <v/>
      </c>
      <c r="E193" s="162" t="str">
        <f>IF('360HOLDS'!Y194=0,"",'360HOLDS'!Y194)</f>
        <v/>
      </c>
      <c r="F193" s="162" t="str">
        <f>IF('360HOLDS'!Z194=0,"",'360HOLDS'!Z194)</f>
        <v/>
      </c>
      <c r="G193" s="162" t="str">
        <f>IF('360HOLDS'!AA194=0,"",'360HOLDS'!AA194)</f>
        <v/>
      </c>
      <c r="H193" s="162" t="str">
        <f>IF('360HOLDS'!AB194=0,"",'360HOLDS'!AB194)</f>
        <v/>
      </c>
      <c r="I193" s="162" t="str">
        <f>IF('360HOLDS'!AC194=0,"",'360HOLDS'!AC194)</f>
        <v/>
      </c>
      <c r="J193" s="108"/>
      <c r="K193" s="108"/>
      <c r="L193" s="162">
        <f t="shared" si="2"/>
        <v>0</v>
      </c>
    </row>
    <row r="194" spans="1:12">
      <c r="A194" s="108">
        <f>'360HOLDS'!C195</f>
        <v>0</v>
      </c>
      <c r="B194" s="162" t="str">
        <f>IF('360HOLDS'!V195=0,"",'360HOLDS'!V195)</f>
        <v/>
      </c>
      <c r="C194" s="162" t="str">
        <f>IF('360HOLDS'!W195=0,"",'360HOLDS'!W195)</f>
        <v/>
      </c>
      <c r="D194" s="162" t="str">
        <f>IF('360HOLDS'!X195=0,"",'360HOLDS'!X195)</f>
        <v/>
      </c>
      <c r="E194" s="162" t="str">
        <f>IF('360HOLDS'!Y195=0,"",'360HOLDS'!Y195)</f>
        <v/>
      </c>
      <c r="F194" s="162" t="str">
        <f>IF('360HOLDS'!Z195=0,"",'360HOLDS'!Z195)</f>
        <v/>
      </c>
      <c r="G194" s="162" t="str">
        <f>IF('360HOLDS'!AA195=0,"",'360HOLDS'!AA195)</f>
        <v/>
      </c>
      <c r="H194" s="162" t="str">
        <f>IF('360HOLDS'!AB195=0,"",'360HOLDS'!AB195)</f>
        <v/>
      </c>
      <c r="I194" s="162" t="str">
        <f>IF('360HOLDS'!AC195=0,"",'360HOLDS'!AC195)</f>
        <v/>
      </c>
      <c r="J194" s="108"/>
      <c r="K194" s="108"/>
      <c r="L194" s="162">
        <f t="shared" si="2"/>
        <v>0</v>
      </c>
    </row>
    <row r="195" spans="1:12">
      <c r="A195" s="108">
        <f>'360HOLDS'!C196</f>
        <v>0</v>
      </c>
      <c r="B195" s="162" t="str">
        <f>IF('360HOLDS'!V196=0,"",'360HOLDS'!V196)</f>
        <v/>
      </c>
      <c r="C195" s="162" t="str">
        <f>IF('360HOLDS'!W196=0,"",'360HOLDS'!W196)</f>
        <v/>
      </c>
      <c r="D195" s="162" t="str">
        <f>IF('360HOLDS'!X196=0,"",'360HOLDS'!X196)</f>
        <v/>
      </c>
      <c r="E195" s="162" t="str">
        <f>IF('360HOLDS'!Y196=0,"",'360HOLDS'!Y196)</f>
        <v/>
      </c>
      <c r="F195" s="162" t="str">
        <f>IF('360HOLDS'!Z196=0,"",'360HOLDS'!Z196)</f>
        <v/>
      </c>
      <c r="G195" s="162" t="str">
        <f>IF('360HOLDS'!AA196=0,"",'360HOLDS'!AA196)</f>
        <v/>
      </c>
      <c r="H195" s="162" t="str">
        <f>IF('360HOLDS'!AB196=0,"",'360HOLDS'!AB196)</f>
        <v/>
      </c>
      <c r="I195" s="162" t="str">
        <f>IF('360HOLDS'!AC196=0,"",'360HOLDS'!AC196)</f>
        <v/>
      </c>
      <c r="J195" s="108"/>
      <c r="K195" s="108"/>
      <c r="L195" s="162">
        <f t="shared" si="2"/>
        <v>0</v>
      </c>
    </row>
    <row r="196" spans="1:12">
      <c r="A196" s="108">
        <f>'360HOLDS'!C197</f>
        <v>0</v>
      </c>
      <c r="B196" s="162" t="str">
        <f>IF('360HOLDS'!V197=0,"",'360HOLDS'!V197)</f>
        <v/>
      </c>
      <c r="C196" s="162" t="str">
        <f>IF('360HOLDS'!W197=0,"",'360HOLDS'!W197)</f>
        <v/>
      </c>
      <c r="D196" s="162" t="str">
        <f>IF('360HOLDS'!X197=0,"",'360HOLDS'!X197)</f>
        <v/>
      </c>
      <c r="E196" s="162" t="str">
        <f>IF('360HOLDS'!Y197=0,"",'360HOLDS'!Y197)</f>
        <v/>
      </c>
      <c r="F196" s="162" t="str">
        <f>IF('360HOLDS'!Z197=0,"",'360HOLDS'!Z197)</f>
        <v/>
      </c>
      <c r="G196" s="162" t="str">
        <f>IF('360HOLDS'!AA197=0,"",'360HOLDS'!AA197)</f>
        <v/>
      </c>
      <c r="H196" s="162" t="str">
        <f>IF('360HOLDS'!AB197=0,"",'360HOLDS'!AB197)</f>
        <v/>
      </c>
      <c r="I196" s="162" t="str">
        <f>IF('360HOLDS'!AC197=0,"",'360HOLDS'!AC197)</f>
        <v/>
      </c>
      <c r="J196" s="108"/>
      <c r="K196" s="108"/>
      <c r="L196" s="162">
        <f t="shared" si="2"/>
        <v>0</v>
      </c>
    </row>
    <row r="197" spans="1:12">
      <c r="A197" s="108">
        <f>'360HOLDS'!C198</f>
        <v>0</v>
      </c>
      <c r="B197" s="162" t="str">
        <f>IF('360HOLDS'!V198=0,"",'360HOLDS'!V198)</f>
        <v/>
      </c>
      <c r="C197" s="162" t="str">
        <f>IF('360HOLDS'!W198=0,"",'360HOLDS'!W198)</f>
        <v/>
      </c>
      <c r="D197" s="162" t="str">
        <f>IF('360HOLDS'!X198=0,"",'360HOLDS'!X198)</f>
        <v/>
      </c>
      <c r="E197" s="162" t="str">
        <f>IF('360HOLDS'!Y198=0,"",'360HOLDS'!Y198)</f>
        <v/>
      </c>
      <c r="F197" s="162" t="str">
        <f>IF('360HOLDS'!Z198=0,"",'360HOLDS'!Z198)</f>
        <v/>
      </c>
      <c r="G197" s="162" t="str">
        <f>IF('360HOLDS'!AA198=0,"",'360HOLDS'!AA198)</f>
        <v/>
      </c>
      <c r="H197" s="162" t="str">
        <f>IF('360HOLDS'!AB198=0,"",'360HOLDS'!AB198)</f>
        <v/>
      </c>
      <c r="I197" s="162" t="str">
        <f>IF('360HOLDS'!AC198=0,"",'360HOLDS'!AC198)</f>
        <v/>
      </c>
      <c r="J197" s="108"/>
      <c r="K197" s="108"/>
      <c r="L197" s="162">
        <f t="shared" si="2"/>
        <v>0</v>
      </c>
    </row>
    <row r="198" spans="1:12">
      <c r="A198" s="108">
        <f>'360HOLDS'!C199</f>
        <v>0</v>
      </c>
      <c r="B198" s="162" t="str">
        <f>IF('360HOLDS'!V199=0,"",'360HOLDS'!V199)</f>
        <v/>
      </c>
      <c r="C198" s="162" t="str">
        <f>IF('360HOLDS'!W199=0,"",'360HOLDS'!W199)</f>
        <v/>
      </c>
      <c r="D198" s="162" t="str">
        <f>IF('360HOLDS'!X199=0,"",'360HOLDS'!X199)</f>
        <v/>
      </c>
      <c r="E198" s="162" t="str">
        <f>IF('360HOLDS'!Y199=0,"",'360HOLDS'!Y199)</f>
        <v/>
      </c>
      <c r="F198" s="162" t="str">
        <f>IF('360HOLDS'!Z199=0,"",'360HOLDS'!Z199)</f>
        <v/>
      </c>
      <c r="G198" s="162" t="str">
        <f>IF('360HOLDS'!AA199=0,"",'360HOLDS'!AA199)</f>
        <v/>
      </c>
      <c r="H198" s="162" t="str">
        <f>IF('360HOLDS'!AB199=0,"",'360HOLDS'!AB199)</f>
        <v/>
      </c>
      <c r="I198" s="162" t="str">
        <f>IF('360HOLDS'!AC199=0,"",'360HOLDS'!AC199)</f>
        <v/>
      </c>
      <c r="J198" s="108"/>
      <c r="K198" s="108"/>
      <c r="L198" s="162">
        <f t="shared" si="2"/>
        <v>0</v>
      </c>
    </row>
    <row r="199" spans="1:12">
      <c r="A199" s="108">
        <f>'360HOLDS'!C200</f>
        <v>0</v>
      </c>
      <c r="B199" s="162" t="str">
        <f>IF('360HOLDS'!V200=0,"",'360HOLDS'!V200)</f>
        <v/>
      </c>
      <c r="C199" s="162" t="str">
        <f>IF('360HOLDS'!W200=0,"",'360HOLDS'!W200)</f>
        <v/>
      </c>
      <c r="D199" s="162" t="str">
        <f>IF('360HOLDS'!X200=0,"",'360HOLDS'!X200)</f>
        <v/>
      </c>
      <c r="E199" s="162" t="str">
        <f>IF('360HOLDS'!Y200=0,"",'360HOLDS'!Y200)</f>
        <v/>
      </c>
      <c r="F199" s="162" t="str">
        <f>IF('360HOLDS'!Z200=0,"",'360HOLDS'!Z200)</f>
        <v/>
      </c>
      <c r="G199" s="162" t="str">
        <f>IF('360HOLDS'!AA200=0,"",'360HOLDS'!AA200)</f>
        <v/>
      </c>
      <c r="H199" s="162" t="str">
        <f>IF('360HOLDS'!AB200=0,"",'360HOLDS'!AB200)</f>
        <v/>
      </c>
      <c r="I199" s="162" t="str">
        <f>IF('360HOLDS'!AC200=0,"",'360HOLDS'!AC200)</f>
        <v/>
      </c>
      <c r="J199" s="108"/>
      <c r="K199" s="108"/>
      <c r="L199" s="162">
        <f t="shared" si="2"/>
        <v>0</v>
      </c>
    </row>
    <row r="200" spans="1:12">
      <c r="A200" s="108">
        <f>'360HOLDS'!C201</f>
        <v>0</v>
      </c>
      <c r="B200" s="162" t="str">
        <f>IF('360HOLDS'!V201=0,"",'360HOLDS'!V201)</f>
        <v/>
      </c>
      <c r="C200" s="162" t="str">
        <f>IF('360HOLDS'!W201=0,"",'360HOLDS'!W201)</f>
        <v/>
      </c>
      <c r="D200" s="162" t="str">
        <f>IF('360HOLDS'!X201=0,"",'360HOLDS'!X201)</f>
        <v/>
      </c>
      <c r="E200" s="162" t="str">
        <f>IF('360HOLDS'!Y201=0,"",'360HOLDS'!Y201)</f>
        <v/>
      </c>
      <c r="F200" s="162" t="str">
        <f>IF('360HOLDS'!Z201=0,"",'360HOLDS'!Z201)</f>
        <v/>
      </c>
      <c r="G200" s="162" t="str">
        <f>IF('360HOLDS'!AA201=0,"",'360HOLDS'!AA201)</f>
        <v/>
      </c>
      <c r="H200" s="162" t="str">
        <f>IF('360HOLDS'!AB201=0,"",'360HOLDS'!AB201)</f>
        <v/>
      </c>
      <c r="I200" s="162" t="str">
        <f>IF('360HOLDS'!AC201=0,"",'360HOLDS'!AC201)</f>
        <v/>
      </c>
      <c r="J200" s="108"/>
      <c r="K200" s="108"/>
      <c r="L200" s="162">
        <f t="shared" si="2"/>
        <v>0</v>
      </c>
    </row>
    <row r="201" spans="1:12">
      <c r="A201" s="108">
        <f>'360HOLDS'!C202</f>
        <v>0</v>
      </c>
      <c r="B201" s="162" t="str">
        <f>IF('360HOLDS'!V202=0,"",'360HOLDS'!V202)</f>
        <v/>
      </c>
      <c r="C201" s="162" t="str">
        <f>IF('360HOLDS'!W202=0,"",'360HOLDS'!W202)</f>
        <v/>
      </c>
      <c r="D201" s="162" t="str">
        <f>IF('360HOLDS'!X202=0,"",'360HOLDS'!X202)</f>
        <v/>
      </c>
      <c r="E201" s="162" t="str">
        <f>IF('360HOLDS'!Y202=0,"",'360HOLDS'!Y202)</f>
        <v/>
      </c>
      <c r="F201" s="162" t="str">
        <f>IF('360HOLDS'!Z202=0,"",'360HOLDS'!Z202)</f>
        <v/>
      </c>
      <c r="G201" s="162" t="str">
        <f>IF('360HOLDS'!AA202=0,"",'360HOLDS'!AA202)</f>
        <v/>
      </c>
      <c r="H201" s="162" t="str">
        <f>IF('360HOLDS'!AB202=0,"",'360HOLDS'!AB202)</f>
        <v/>
      </c>
      <c r="I201" s="162" t="str">
        <f>IF('360HOLDS'!AC202=0,"",'360HOLDS'!AC202)</f>
        <v/>
      </c>
      <c r="J201" s="108"/>
      <c r="K201" s="108"/>
      <c r="L201" s="162">
        <f t="shared" ref="L201:L264" si="3">SUM(B201:I201)</f>
        <v>0</v>
      </c>
    </row>
    <row r="202" spans="1:12">
      <c r="A202" s="108">
        <f>'360HOLDS'!C203</f>
        <v>0</v>
      </c>
      <c r="B202" s="162" t="str">
        <f>IF('360HOLDS'!V203=0,"",'360HOLDS'!V203)</f>
        <v/>
      </c>
      <c r="C202" s="162" t="str">
        <f>IF('360HOLDS'!W203=0,"",'360HOLDS'!W203)</f>
        <v/>
      </c>
      <c r="D202" s="162" t="str">
        <f>IF('360HOLDS'!X203=0,"",'360HOLDS'!X203)</f>
        <v/>
      </c>
      <c r="E202" s="162" t="str">
        <f>IF('360HOLDS'!Y203=0,"",'360HOLDS'!Y203)</f>
        <v/>
      </c>
      <c r="F202" s="162" t="str">
        <f>IF('360HOLDS'!Z203=0,"",'360HOLDS'!Z203)</f>
        <v/>
      </c>
      <c r="G202" s="162" t="str">
        <f>IF('360HOLDS'!AA203=0,"",'360HOLDS'!AA203)</f>
        <v/>
      </c>
      <c r="H202" s="162" t="str">
        <f>IF('360HOLDS'!AB203=0,"",'360HOLDS'!AB203)</f>
        <v/>
      </c>
      <c r="I202" s="162" t="str">
        <f>IF('360HOLDS'!AC203=0,"",'360HOLDS'!AC203)</f>
        <v/>
      </c>
      <c r="J202" s="108"/>
      <c r="K202" s="108"/>
      <c r="L202" s="162">
        <f t="shared" si="3"/>
        <v>0</v>
      </c>
    </row>
    <row r="203" spans="1:12">
      <c r="A203" s="108">
        <f>'360HOLDS'!C204</f>
        <v>0</v>
      </c>
      <c r="B203" s="162" t="str">
        <f>IF('360HOLDS'!V204=0,"",'360HOLDS'!V204)</f>
        <v/>
      </c>
      <c r="C203" s="162" t="str">
        <f>IF('360HOLDS'!W204=0,"",'360HOLDS'!W204)</f>
        <v/>
      </c>
      <c r="D203" s="162" t="str">
        <f>IF('360HOLDS'!X204=0,"",'360HOLDS'!X204)</f>
        <v/>
      </c>
      <c r="E203" s="162" t="str">
        <f>IF('360HOLDS'!Y204=0,"",'360HOLDS'!Y204)</f>
        <v/>
      </c>
      <c r="F203" s="162" t="str">
        <f>IF('360HOLDS'!Z204=0,"",'360HOLDS'!Z204)</f>
        <v/>
      </c>
      <c r="G203" s="162" t="str">
        <f>IF('360HOLDS'!AA204=0,"",'360HOLDS'!AA204)</f>
        <v/>
      </c>
      <c r="H203" s="162" t="str">
        <f>IF('360HOLDS'!AB204=0,"",'360HOLDS'!AB204)</f>
        <v/>
      </c>
      <c r="I203" s="162" t="str">
        <f>IF('360HOLDS'!AC204=0,"",'360HOLDS'!AC204)</f>
        <v/>
      </c>
      <c r="J203" s="108"/>
      <c r="K203" s="108"/>
      <c r="L203" s="162">
        <f t="shared" si="3"/>
        <v>0</v>
      </c>
    </row>
    <row r="204" spans="1:12">
      <c r="A204" s="108">
        <f>'360HOLDS'!C205</f>
        <v>0</v>
      </c>
      <c r="B204" s="162" t="str">
        <f>IF('360HOLDS'!V205=0,"",'360HOLDS'!V205)</f>
        <v/>
      </c>
      <c r="C204" s="162" t="str">
        <f>IF('360HOLDS'!W205=0,"",'360HOLDS'!W205)</f>
        <v/>
      </c>
      <c r="D204" s="162" t="str">
        <f>IF('360HOLDS'!X205=0,"",'360HOLDS'!X205)</f>
        <v/>
      </c>
      <c r="E204" s="162" t="str">
        <f>IF('360HOLDS'!Y205=0,"",'360HOLDS'!Y205)</f>
        <v/>
      </c>
      <c r="F204" s="162" t="str">
        <f>IF('360HOLDS'!Z205=0,"",'360HOLDS'!Z205)</f>
        <v/>
      </c>
      <c r="G204" s="162" t="str">
        <f>IF('360HOLDS'!AA205=0,"",'360HOLDS'!AA205)</f>
        <v/>
      </c>
      <c r="H204" s="162" t="str">
        <f>IF('360HOLDS'!AB205=0,"",'360HOLDS'!AB205)</f>
        <v/>
      </c>
      <c r="I204" s="162" t="str">
        <f>IF('360HOLDS'!AC205=0,"",'360HOLDS'!AC205)</f>
        <v/>
      </c>
      <c r="J204" s="108"/>
      <c r="K204" s="108"/>
      <c r="L204" s="162">
        <f t="shared" si="3"/>
        <v>0</v>
      </c>
    </row>
    <row r="205" spans="1:12">
      <c r="A205" s="108">
        <f>'360HOLDS'!C206</f>
        <v>0</v>
      </c>
      <c r="B205" s="162" t="str">
        <f>IF('360HOLDS'!V206=0,"",'360HOLDS'!V206)</f>
        <v/>
      </c>
      <c r="C205" s="162" t="str">
        <f>IF('360HOLDS'!W206=0,"",'360HOLDS'!W206)</f>
        <v/>
      </c>
      <c r="D205" s="162" t="str">
        <f>IF('360HOLDS'!X206=0,"",'360HOLDS'!X206)</f>
        <v/>
      </c>
      <c r="E205" s="162" t="str">
        <f>IF('360HOLDS'!Y206=0,"",'360HOLDS'!Y206)</f>
        <v/>
      </c>
      <c r="F205" s="162" t="str">
        <f>IF('360HOLDS'!Z206=0,"",'360HOLDS'!Z206)</f>
        <v/>
      </c>
      <c r="G205" s="162" t="str">
        <f>IF('360HOLDS'!AA206=0,"",'360HOLDS'!AA206)</f>
        <v/>
      </c>
      <c r="H205" s="162" t="str">
        <f>IF('360HOLDS'!AB206=0,"",'360HOLDS'!AB206)</f>
        <v/>
      </c>
      <c r="I205" s="162" t="str">
        <f>IF('360HOLDS'!AC206=0,"",'360HOLDS'!AC206)</f>
        <v/>
      </c>
      <c r="J205" s="108"/>
      <c r="K205" s="108"/>
      <c r="L205" s="162">
        <f t="shared" si="3"/>
        <v>0</v>
      </c>
    </row>
    <row r="206" spans="1:12">
      <c r="A206" s="108">
        <f>'360HOLDS'!C207</f>
        <v>0</v>
      </c>
      <c r="B206" s="162" t="str">
        <f>IF('360HOLDS'!V207=0,"",'360HOLDS'!V207)</f>
        <v/>
      </c>
      <c r="C206" s="162" t="str">
        <f>IF('360HOLDS'!W207=0,"",'360HOLDS'!W207)</f>
        <v/>
      </c>
      <c r="D206" s="162" t="str">
        <f>IF('360HOLDS'!X207=0,"",'360HOLDS'!X207)</f>
        <v/>
      </c>
      <c r="E206" s="162" t="str">
        <f>IF('360HOLDS'!Y207=0,"",'360HOLDS'!Y207)</f>
        <v/>
      </c>
      <c r="F206" s="162" t="str">
        <f>IF('360HOLDS'!Z207=0,"",'360HOLDS'!Z207)</f>
        <v/>
      </c>
      <c r="G206" s="162" t="str">
        <f>IF('360HOLDS'!AA207=0,"",'360HOLDS'!AA207)</f>
        <v/>
      </c>
      <c r="H206" s="162" t="str">
        <f>IF('360HOLDS'!AB207=0,"",'360HOLDS'!AB207)</f>
        <v/>
      </c>
      <c r="I206" s="162" t="str">
        <f>IF('360HOLDS'!AC207=0,"",'360HOLDS'!AC207)</f>
        <v/>
      </c>
      <c r="J206" s="108"/>
      <c r="K206" s="108"/>
      <c r="L206" s="162">
        <f t="shared" si="3"/>
        <v>0</v>
      </c>
    </row>
    <row r="207" spans="1:12">
      <c r="A207" s="108">
        <f>'360HOLDS'!C208</f>
        <v>0</v>
      </c>
      <c r="B207" s="162" t="str">
        <f>IF('360HOLDS'!V208=0,"",'360HOLDS'!V208)</f>
        <v/>
      </c>
      <c r="C207" s="162" t="str">
        <f>IF('360HOLDS'!W208=0,"",'360HOLDS'!W208)</f>
        <v/>
      </c>
      <c r="D207" s="162" t="str">
        <f>IF('360HOLDS'!X208=0,"",'360HOLDS'!X208)</f>
        <v/>
      </c>
      <c r="E207" s="162" t="str">
        <f>IF('360HOLDS'!Y208=0,"",'360HOLDS'!Y208)</f>
        <v/>
      </c>
      <c r="F207" s="162" t="str">
        <f>IF('360HOLDS'!Z208=0,"",'360HOLDS'!Z208)</f>
        <v/>
      </c>
      <c r="G207" s="162" t="str">
        <f>IF('360HOLDS'!AA208=0,"",'360HOLDS'!AA208)</f>
        <v/>
      </c>
      <c r="H207" s="162" t="str">
        <f>IF('360HOLDS'!AB208=0,"",'360HOLDS'!AB208)</f>
        <v/>
      </c>
      <c r="I207" s="162" t="str">
        <f>IF('360HOLDS'!AC208=0,"",'360HOLDS'!AC208)</f>
        <v/>
      </c>
      <c r="J207" s="108"/>
      <c r="K207" s="108"/>
      <c r="L207" s="162">
        <f t="shared" si="3"/>
        <v>0</v>
      </c>
    </row>
    <row r="208" spans="1:12">
      <c r="A208" s="108">
        <f>'360HOLDS'!C209</f>
        <v>0</v>
      </c>
      <c r="B208" s="162" t="str">
        <f>IF('360HOLDS'!V209=0,"",'360HOLDS'!V209)</f>
        <v/>
      </c>
      <c r="C208" s="162" t="str">
        <f>IF('360HOLDS'!W209=0,"",'360HOLDS'!W209)</f>
        <v/>
      </c>
      <c r="D208" s="162" t="str">
        <f>IF('360HOLDS'!X209=0,"",'360HOLDS'!X209)</f>
        <v/>
      </c>
      <c r="E208" s="162" t="str">
        <f>IF('360HOLDS'!Y209=0,"",'360HOLDS'!Y209)</f>
        <v/>
      </c>
      <c r="F208" s="162" t="str">
        <f>IF('360HOLDS'!Z209=0,"",'360HOLDS'!Z209)</f>
        <v/>
      </c>
      <c r="G208" s="162" t="str">
        <f>IF('360HOLDS'!AA209=0,"",'360HOLDS'!AA209)</f>
        <v/>
      </c>
      <c r="H208" s="162" t="str">
        <f>IF('360HOLDS'!AB209=0,"",'360HOLDS'!AB209)</f>
        <v/>
      </c>
      <c r="I208" s="162" t="str">
        <f>IF('360HOLDS'!AC209=0,"",'360HOLDS'!AC209)</f>
        <v/>
      </c>
      <c r="J208" s="108"/>
      <c r="K208" s="108"/>
      <c r="L208" s="162">
        <f t="shared" si="3"/>
        <v>0</v>
      </c>
    </row>
    <row r="209" spans="1:12">
      <c r="A209" s="108">
        <f>'360HOLDS'!C210</f>
        <v>0</v>
      </c>
      <c r="B209" s="162" t="str">
        <f>IF('360HOLDS'!V210=0,"",'360HOLDS'!V210)</f>
        <v/>
      </c>
      <c r="C209" s="162" t="str">
        <f>IF('360HOLDS'!W210=0,"",'360HOLDS'!W210)</f>
        <v/>
      </c>
      <c r="D209" s="162" t="str">
        <f>IF('360HOLDS'!X210=0,"",'360HOLDS'!X210)</f>
        <v/>
      </c>
      <c r="E209" s="162" t="str">
        <f>IF('360HOLDS'!Y210=0,"",'360HOLDS'!Y210)</f>
        <v/>
      </c>
      <c r="F209" s="162" t="str">
        <f>IF('360HOLDS'!Z210=0,"",'360HOLDS'!Z210)</f>
        <v/>
      </c>
      <c r="G209" s="162" t="str">
        <f>IF('360HOLDS'!AA210=0,"",'360HOLDS'!AA210)</f>
        <v/>
      </c>
      <c r="H209" s="162" t="str">
        <f>IF('360HOLDS'!AB210=0,"",'360HOLDS'!AB210)</f>
        <v/>
      </c>
      <c r="I209" s="162" t="str">
        <f>IF('360HOLDS'!AC210=0,"",'360HOLDS'!AC210)</f>
        <v/>
      </c>
      <c r="J209" s="108"/>
      <c r="K209" s="108"/>
      <c r="L209" s="162">
        <f t="shared" si="3"/>
        <v>0</v>
      </c>
    </row>
    <row r="210" spans="1:12">
      <c r="A210" s="108">
        <f>'360HOLDS'!C211</f>
        <v>0</v>
      </c>
      <c r="B210" s="162" t="str">
        <f>IF('360HOLDS'!V211=0,"",'360HOLDS'!V211)</f>
        <v/>
      </c>
      <c r="C210" s="162" t="str">
        <f>IF('360HOLDS'!W211=0,"",'360HOLDS'!W211)</f>
        <v/>
      </c>
      <c r="D210" s="162" t="str">
        <f>IF('360HOLDS'!X211=0,"",'360HOLDS'!X211)</f>
        <v/>
      </c>
      <c r="E210" s="162" t="str">
        <f>IF('360HOLDS'!Y211=0,"",'360HOLDS'!Y211)</f>
        <v/>
      </c>
      <c r="F210" s="162" t="str">
        <f>IF('360HOLDS'!Z211=0,"",'360HOLDS'!Z211)</f>
        <v/>
      </c>
      <c r="G210" s="162" t="str">
        <f>IF('360HOLDS'!AA211=0,"",'360HOLDS'!AA211)</f>
        <v/>
      </c>
      <c r="H210" s="162" t="str">
        <f>IF('360HOLDS'!AB211=0,"",'360HOLDS'!AB211)</f>
        <v/>
      </c>
      <c r="I210" s="162" t="str">
        <f>IF('360HOLDS'!AC211=0,"",'360HOLDS'!AC211)</f>
        <v/>
      </c>
      <c r="J210" s="108"/>
      <c r="K210" s="108"/>
      <c r="L210" s="162">
        <f t="shared" si="3"/>
        <v>0</v>
      </c>
    </row>
    <row r="211" spans="1:12">
      <c r="A211" s="108">
        <f>'360HOLDS'!C212</f>
        <v>0</v>
      </c>
      <c r="B211" s="162" t="str">
        <f>IF('360HOLDS'!V212=0,"",'360HOLDS'!V212)</f>
        <v/>
      </c>
      <c r="C211" s="162" t="str">
        <f>IF('360HOLDS'!W212=0,"",'360HOLDS'!W212)</f>
        <v/>
      </c>
      <c r="D211" s="162" t="str">
        <f>IF('360HOLDS'!X212=0,"",'360HOLDS'!X212)</f>
        <v/>
      </c>
      <c r="E211" s="162" t="str">
        <f>IF('360HOLDS'!Y212=0,"",'360HOLDS'!Y212)</f>
        <v/>
      </c>
      <c r="F211" s="162" t="str">
        <f>IF('360HOLDS'!Z212=0,"",'360HOLDS'!Z212)</f>
        <v/>
      </c>
      <c r="G211" s="162" t="str">
        <f>IF('360HOLDS'!AA212=0,"",'360HOLDS'!AA212)</f>
        <v/>
      </c>
      <c r="H211" s="162" t="str">
        <f>IF('360HOLDS'!AB212=0,"",'360HOLDS'!AB212)</f>
        <v/>
      </c>
      <c r="I211" s="162" t="str">
        <f>IF('360HOLDS'!AC212=0,"",'360HOLDS'!AC212)</f>
        <v/>
      </c>
      <c r="J211" s="108"/>
      <c r="K211" s="108"/>
      <c r="L211" s="162">
        <f t="shared" si="3"/>
        <v>0</v>
      </c>
    </row>
    <row r="212" spans="1:12">
      <c r="A212" s="108">
        <f>'360HOLDS'!C213</f>
        <v>0</v>
      </c>
      <c r="B212" s="162" t="str">
        <f>IF('360HOLDS'!V213=0,"",'360HOLDS'!V213)</f>
        <v/>
      </c>
      <c r="C212" s="162" t="str">
        <f>IF('360HOLDS'!W213=0,"",'360HOLDS'!W213)</f>
        <v/>
      </c>
      <c r="D212" s="162" t="str">
        <f>IF('360HOLDS'!X213=0,"",'360HOLDS'!X213)</f>
        <v/>
      </c>
      <c r="E212" s="162" t="str">
        <f>IF('360HOLDS'!Y213=0,"",'360HOLDS'!Y213)</f>
        <v/>
      </c>
      <c r="F212" s="162" t="str">
        <f>IF('360HOLDS'!Z213=0,"",'360HOLDS'!Z213)</f>
        <v/>
      </c>
      <c r="G212" s="162" t="str">
        <f>IF('360HOLDS'!AA213=0,"",'360HOLDS'!AA213)</f>
        <v/>
      </c>
      <c r="H212" s="162" t="str">
        <f>IF('360HOLDS'!AB213=0,"",'360HOLDS'!AB213)</f>
        <v/>
      </c>
      <c r="I212" s="162" t="str">
        <f>IF('360HOLDS'!AC213=0,"",'360HOLDS'!AC213)</f>
        <v/>
      </c>
      <c r="J212" s="108"/>
      <c r="K212" s="108"/>
      <c r="L212" s="162">
        <f t="shared" si="3"/>
        <v>0</v>
      </c>
    </row>
    <row r="213" spans="1:12">
      <c r="A213" s="108">
        <f>'360HOLDS'!C214</f>
        <v>0</v>
      </c>
      <c r="B213" s="162" t="str">
        <f>IF('360HOLDS'!V214=0,"",'360HOLDS'!V214)</f>
        <v/>
      </c>
      <c r="C213" s="162" t="str">
        <f>IF('360HOLDS'!W214=0,"",'360HOLDS'!W214)</f>
        <v/>
      </c>
      <c r="D213" s="162" t="str">
        <f>IF('360HOLDS'!X214=0,"",'360HOLDS'!X214)</f>
        <v/>
      </c>
      <c r="E213" s="162" t="str">
        <f>IF('360HOLDS'!Y214=0,"",'360HOLDS'!Y214)</f>
        <v/>
      </c>
      <c r="F213" s="162" t="str">
        <f>IF('360HOLDS'!Z214=0,"",'360HOLDS'!Z214)</f>
        <v/>
      </c>
      <c r="G213" s="162" t="str">
        <f>IF('360HOLDS'!AA214=0,"",'360HOLDS'!AA214)</f>
        <v/>
      </c>
      <c r="H213" s="162" t="str">
        <f>IF('360HOLDS'!AB214=0,"",'360HOLDS'!AB214)</f>
        <v/>
      </c>
      <c r="I213" s="162" t="str">
        <f>IF('360HOLDS'!AC214=0,"",'360HOLDS'!AC214)</f>
        <v/>
      </c>
      <c r="J213" s="108"/>
      <c r="K213" s="108"/>
      <c r="L213" s="162">
        <f t="shared" si="3"/>
        <v>0</v>
      </c>
    </row>
    <row r="214" spans="1:12">
      <c r="A214" s="108">
        <f>'360HOLDS'!C215</f>
        <v>0</v>
      </c>
      <c r="B214" s="162" t="str">
        <f>IF('360HOLDS'!V215=0,"",'360HOLDS'!V215)</f>
        <v/>
      </c>
      <c r="C214" s="162" t="str">
        <f>IF('360HOLDS'!W215=0,"",'360HOLDS'!W215)</f>
        <v/>
      </c>
      <c r="D214" s="162" t="str">
        <f>IF('360HOLDS'!X215=0,"",'360HOLDS'!X215)</f>
        <v/>
      </c>
      <c r="E214" s="162" t="str">
        <f>IF('360HOLDS'!Y215=0,"",'360HOLDS'!Y215)</f>
        <v/>
      </c>
      <c r="F214" s="162" t="str">
        <f>IF('360HOLDS'!Z215=0,"",'360HOLDS'!Z215)</f>
        <v/>
      </c>
      <c r="G214" s="162" t="str">
        <f>IF('360HOLDS'!AA215=0,"",'360HOLDS'!AA215)</f>
        <v/>
      </c>
      <c r="H214" s="162" t="str">
        <f>IF('360HOLDS'!AB215=0,"",'360HOLDS'!AB215)</f>
        <v/>
      </c>
      <c r="I214" s="162" t="str">
        <f>IF('360HOLDS'!AC215=0,"",'360HOLDS'!AC215)</f>
        <v/>
      </c>
      <c r="J214" s="108"/>
      <c r="K214" s="108"/>
      <c r="L214" s="162">
        <f t="shared" si="3"/>
        <v>0</v>
      </c>
    </row>
    <row r="215" spans="1:12">
      <c r="A215" s="108">
        <f>'360HOLDS'!C216</f>
        <v>0</v>
      </c>
      <c r="B215" s="162" t="str">
        <f>IF('360HOLDS'!V216=0,"",'360HOLDS'!V216)</f>
        <v/>
      </c>
      <c r="C215" s="162" t="str">
        <f>IF('360HOLDS'!W216=0,"",'360HOLDS'!W216)</f>
        <v/>
      </c>
      <c r="D215" s="162" t="str">
        <f>IF('360HOLDS'!X216=0,"",'360HOLDS'!X216)</f>
        <v/>
      </c>
      <c r="E215" s="162" t="str">
        <f>IF('360HOLDS'!Y216=0,"",'360HOLDS'!Y216)</f>
        <v/>
      </c>
      <c r="F215" s="162" t="str">
        <f>IF('360HOLDS'!Z216=0,"",'360HOLDS'!Z216)</f>
        <v/>
      </c>
      <c r="G215" s="162" t="str">
        <f>IF('360HOLDS'!AA216=0,"",'360HOLDS'!AA216)</f>
        <v/>
      </c>
      <c r="H215" s="162" t="str">
        <f>IF('360HOLDS'!AB216=0,"",'360HOLDS'!AB216)</f>
        <v/>
      </c>
      <c r="I215" s="162" t="str">
        <f>IF('360HOLDS'!AC216=0,"",'360HOLDS'!AC216)</f>
        <v/>
      </c>
      <c r="J215" s="108"/>
      <c r="K215" s="108"/>
      <c r="L215" s="162">
        <f t="shared" si="3"/>
        <v>0</v>
      </c>
    </row>
    <row r="216" spans="1:12">
      <c r="A216" s="108">
        <f>'360HOLDS'!C217</f>
        <v>0</v>
      </c>
      <c r="B216" s="162" t="str">
        <f>IF('360HOLDS'!V217=0,"",'360HOLDS'!V217)</f>
        <v/>
      </c>
      <c r="C216" s="162" t="str">
        <f>IF('360HOLDS'!W217=0,"",'360HOLDS'!W217)</f>
        <v/>
      </c>
      <c r="D216" s="162" t="str">
        <f>IF('360HOLDS'!X217=0,"",'360HOLDS'!X217)</f>
        <v/>
      </c>
      <c r="E216" s="162" t="str">
        <f>IF('360HOLDS'!Y217=0,"",'360HOLDS'!Y217)</f>
        <v/>
      </c>
      <c r="F216" s="162" t="str">
        <f>IF('360HOLDS'!Z217=0,"",'360HOLDS'!Z217)</f>
        <v/>
      </c>
      <c r="G216" s="162" t="str">
        <f>IF('360HOLDS'!AA217=0,"",'360HOLDS'!AA217)</f>
        <v/>
      </c>
      <c r="H216" s="162" t="str">
        <f>IF('360HOLDS'!AB217=0,"",'360HOLDS'!AB217)</f>
        <v/>
      </c>
      <c r="I216" s="162" t="str">
        <f>IF('360HOLDS'!AC217=0,"",'360HOLDS'!AC217)</f>
        <v/>
      </c>
      <c r="J216" s="108"/>
      <c r="K216" s="108"/>
      <c r="L216" s="162">
        <f t="shared" si="3"/>
        <v>0</v>
      </c>
    </row>
    <row r="217" spans="1:12">
      <c r="A217" s="108">
        <f>'360HOLDS'!C218</f>
        <v>0</v>
      </c>
      <c r="B217" s="162" t="str">
        <f>IF('360HOLDS'!V218=0,"",'360HOLDS'!V218)</f>
        <v/>
      </c>
      <c r="C217" s="162" t="str">
        <f>IF('360HOLDS'!W218=0,"",'360HOLDS'!W218)</f>
        <v/>
      </c>
      <c r="D217" s="162" t="str">
        <f>IF('360HOLDS'!X218=0,"",'360HOLDS'!X218)</f>
        <v/>
      </c>
      <c r="E217" s="162" t="str">
        <f>IF('360HOLDS'!Y218=0,"",'360HOLDS'!Y218)</f>
        <v/>
      </c>
      <c r="F217" s="162" t="str">
        <f>IF('360HOLDS'!Z218=0,"",'360HOLDS'!Z218)</f>
        <v/>
      </c>
      <c r="G217" s="162" t="str">
        <f>IF('360HOLDS'!AA218=0,"",'360HOLDS'!AA218)</f>
        <v/>
      </c>
      <c r="H217" s="162" t="str">
        <f>IF('360HOLDS'!AB218=0,"",'360HOLDS'!AB218)</f>
        <v/>
      </c>
      <c r="I217" s="162" t="str">
        <f>IF('360HOLDS'!AC218=0,"",'360HOLDS'!AC218)</f>
        <v/>
      </c>
      <c r="J217" s="108"/>
      <c r="K217" s="108"/>
      <c r="L217" s="162">
        <f t="shared" si="3"/>
        <v>0</v>
      </c>
    </row>
    <row r="218" spans="1:12">
      <c r="A218" s="108">
        <f>'360HOLDS'!C219</f>
        <v>0</v>
      </c>
      <c r="B218" s="162" t="str">
        <f>IF('360HOLDS'!V219=0,"",'360HOLDS'!V219)</f>
        <v/>
      </c>
      <c r="C218" s="162" t="str">
        <f>IF('360HOLDS'!W219=0,"",'360HOLDS'!W219)</f>
        <v/>
      </c>
      <c r="D218" s="162" t="str">
        <f>IF('360HOLDS'!X219=0,"",'360HOLDS'!X219)</f>
        <v/>
      </c>
      <c r="E218" s="162" t="str">
        <f>IF('360HOLDS'!Y219=0,"",'360HOLDS'!Y219)</f>
        <v/>
      </c>
      <c r="F218" s="162" t="str">
        <f>IF('360HOLDS'!Z219=0,"",'360HOLDS'!Z219)</f>
        <v/>
      </c>
      <c r="G218" s="162" t="str">
        <f>IF('360HOLDS'!AA219=0,"",'360HOLDS'!AA219)</f>
        <v/>
      </c>
      <c r="H218" s="162" t="str">
        <f>IF('360HOLDS'!AB219=0,"",'360HOLDS'!AB219)</f>
        <v/>
      </c>
      <c r="I218" s="162" t="str">
        <f>IF('360HOLDS'!AC219=0,"",'360HOLDS'!AC219)</f>
        <v/>
      </c>
      <c r="J218" s="108"/>
      <c r="K218" s="108"/>
      <c r="L218" s="162">
        <f t="shared" si="3"/>
        <v>0</v>
      </c>
    </row>
    <row r="219" spans="1:12">
      <c r="A219" s="108">
        <f>'360HOLDS'!C220</f>
        <v>0</v>
      </c>
      <c r="B219" s="162" t="str">
        <f>IF('360HOLDS'!V220=0,"",'360HOLDS'!V220)</f>
        <v/>
      </c>
      <c r="C219" s="162" t="str">
        <f>IF('360HOLDS'!W220=0,"",'360HOLDS'!W220)</f>
        <v/>
      </c>
      <c r="D219" s="162" t="str">
        <f>IF('360HOLDS'!X220=0,"",'360HOLDS'!X220)</f>
        <v/>
      </c>
      <c r="E219" s="162" t="str">
        <f>IF('360HOLDS'!Y220=0,"",'360HOLDS'!Y220)</f>
        <v/>
      </c>
      <c r="F219" s="162" t="str">
        <f>IF('360HOLDS'!Z220=0,"",'360HOLDS'!Z220)</f>
        <v/>
      </c>
      <c r="G219" s="162" t="str">
        <f>IF('360HOLDS'!AA220=0,"",'360HOLDS'!AA220)</f>
        <v/>
      </c>
      <c r="H219" s="162" t="str">
        <f>IF('360HOLDS'!AB220=0,"",'360HOLDS'!AB220)</f>
        <v/>
      </c>
      <c r="I219" s="162" t="str">
        <f>IF('360HOLDS'!AC220=0,"",'360HOLDS'!AC220)</f>
        <v/>
      </c>
      <c r="J219" s="108"/>
      <c r="K219" s="108"/>
      <c r="L219" s="162">
        <f t="shared" si="3"/>
        <v>0</v>
      </c>
    </row>
    <row r="220" spans="1:12">
      <c r="A220" s="108">
        <f>'360HOLDS'!C221</f>
        <v>0</v>
      </c>
      <c r="B220" s="162" t="str">
        <f>IF('360HOLDS'!V221=0,"",'360HOLDS'!V221)</f>
        <v/>
      </c>
      <c r="C220" s="162" t="str">
        <f>IF('360HOLDS'!W221=0,"",'360HOLDS'!W221)</f>
        <v/>
      </c>
      <c r="D220" s="162" t="str">
        <f>IF('360HOLDS'!X221=0,"",'360HOLDS'!X221)</f>
        <v/>
      </c>
      <c r="E220" s="162" t="str">
        <f>IF('360HOLDS'!Y221=0,"",'360HOLDS'!Y221)</f>
        <v/>
      </c>
      <c r="F220" s="162" t="str">
        <f>IF('360HOLDS'!Z221=0,"",'360HOLDS'!Z221)</f>
        <v/>
      </c>
      <c r="G220" s="162" t="str">
        <f>IF('360HOLDS'!AA221=0,"",'360HOLDS'!AA221)</f>
        <v/>
      </c>
      <c r="H220" s="162" t="str">
        <f>IF('360HOLDS'!AB221=0,"",'360HOLDS'!AB221)</f>
        <v/>
      </c>
      <c r="I220" s="162" t="str">
        <f>IF('360HOLDS'!AC221=0,"",'360HOLDS'!AC221)</f>
        <v/>
      </c>
      <c r="J220" s="108"/>
      <c r="K220" s="108"/>
      <c r="L220" s="162">
        <f t="shared" si="3"/>
        <v>0</v>
      </c>
    </row>
    <row r="221" spans="1:12">
      <c r="A221" s="108">
        <f>'360HOLDS'!C222</f>
        <v>0</v>
      </c>
      <c r="B221" s="162" t="str">
        <f>IF('360HOLDS'!V222=0,"",'360HOLDS'!V222)</f>
        <v/>
      </c>
      <c r="C221" s="162" t="str">
        <f>IF('360HOLDS'!W222=0,"",'360HOLDS'!W222)</f>
        <v/>
      </c>
      <c r="D221" s="162" t="str">
        <f>IF('360HOLDS'!X222=0,"",'360HOLDS'!X222)</f>
        <v/>
      </c>
      <c r="E221" s="162" t="str">
        <f>IF('360HOLDS'!Y222=0,"",'360HOLDS'!Y222)</f>
        <v/>
      </c>
      <c r="F221" s="162" t="str">
        <f>IF('360HOLDS'!Z222=0,"",'360HOLDS'!Z222)</f>
        <v/>
      </c>
      <c r="G221" s="162" t="str">
        <f>IF('360HOLDS'!AA222=0,"",'360HOLDS'!AA222)</f>
        <v/>
      </c>
      <c r="H221" s="162" t="str">
        <f>IF('360HOLDS'!AB222=0,"",'360HOLDS'!AB222)</f>
        <v/>
      </c>
      <c r="I221" s="162" t="str">
        <f>IF('360HOLDS'!AC222=0,"",'360HOLDS'!AC222)</f>
        <v/>
      </c>
      <c r="J221" s="108"/>
      <c r="K221" s="108"/>
      <c r="L221" s="162">
        <f t="shared" si="3"/>
        <v>0</v>
      </c>
    </row>
    <row r="222" spans="1:12">
      <c r="A222" s="108">
        <f>'360HOLDS'!C223</f>
        <v>0</v>
      </c>
      <c r="B222" s="162" t="str">
        <f>IF('360HOLDS'!V223=0,"",'360HOLDS'!V223)</f>
        <v/>
      </c>
      <c r="C222" s="162" t="str">
        <f>IF('360HOLDS'!W223=0,"",'360HOLDS'!W223)</f>
        <v/>
      </c>
      <c r="D222" s="162" t="str">
        <f>IF('360HOLDS'!X223=0,"",'360HOLDS'!X223)</f>
        <v/>
      </c>
      <c r="E222" s="162" t="str">
        <f>IF('360HOLDS'!Y223=0,"",'360HOLDS'!Y223)</f>
        <v/>
      </c>
      <c r="F222" s="162" t="str">
        <f>IF('360HOLDS'!Z223=0,"",'360HOLDS'!Z223)</f>
        <v/>
      </c>
      <c r="G222" s="162" t="str">
        <f>IF('360HOLDS'!AA223=0,"",'360HOLDS'!AA223)</f>
        <v/>
      </c>
      <c r="H222" s="162" t="str">
        <f>IF('360HOLDS'!AB223=0,"",'360HOLDS'!AB223)</f>
        <v/>
      </c>
      <c r="I222" s="162" t="str">
        <f>IF('360HOLDS'!AC223=0,"",'360HOLDS'!AC223)</f>
        <v/>
      </c>
      <c r="J222" s="108"/>
      <c r="K222" s="108"/>
      <c r="L222" s="162">
        <f t="shared" si="3"/>
        <v>0</v>
      </c>
    </row>
    <row r="223" spans="1:12">
      <c r="A223" s="108">
        <f>'360HOLDS'!C224</f>
        <v>0</v>
      </c>
      <c r="B223" s="162" t="str">
        <f>IF('360HOLDS'!V224=0,"",'360HOLDS'!V224)</f>
        <v/>
      </c>
      <c r="C223" s="162" t="str">
        <f>IF('360HOLDS'!W224=0,"",'360HOLDS'!W224)</f>
        <v/>
      </c>
      <c r="D223" s="162" t="str">
        <f>IF('360HOLDS'!X224=0,"",'360HOLDS'!X224)</f>
        <v/>
      </c>
      <c r="E223" s="162" t="str">
        <f>IF('360HOLDS'!Y224=0,"",'360HOLDS'!Y224)</f>
        <v/>
      </c>
      <c r="F223" s="162" t="str">
        <f>IF('360HOLDS'!Z224=0,"",'360HOLDS'!Z224)</f>
        <v/>
      </c>
      <c r="G223" s="162" t="str">
        <f>IF('360HOLDS'!AA224=0,"",'360HOLDS'!AA224)</f>
        <v/>
      </c>
      <c r="H223" s="162" t="str">
        <f>IF('360HOLDS'!AB224=0,"",'360HOLDS'!AB224)</f>
        <v/>
      </c>
      <c r="I223" s="162" t="str">
        <f>IF('360HOLDS'!AC224=0,"",'360HOLDS'!AC224)</f>
        <v/>
      </c>
      <c r="J223" s="108"/>
      <c r="K223" s="108"/>
      <c r="L223" s="162">
        <f t="shared" si="3"/>
        <v>0</v>
      </c>
    </row>
    <row r="224" spans="1:12">
      <c r="A224" s="108">
        <f>'360HOLDS'!C225</f>
        <v>0</v>
      </c>
      <c r="B224" s="162" t="str">
        <f>IF('360HOLDS'!V225=0,"",'360HOLDS'!V225)</f>
        <v/>
      </c>
      <c r="C224" s="162" t="str">
        <f>IF('360HOLDS'!W225=0,"",'360HOLDS'!W225)</f>
        <v/>
      </c>
      <c r="D224" s="162" t="str">
        <f>IF('360HOLDS'!X225=0,"",'360HOLDS'!X225)</f>
        <v/>
      </c>
      <c r="E224" s="162" t="str">
        <f>IF('360HOLDS'!Y225=0,"",'360HOLDS'!Y225)</f>
        <v/>
      </c>
      <c r="F224" s="162" t="str">
        <f>IF('360HOLDS'!Z225=0,"",'360HOLDS'!Z225)</f>
        <v/>
      </c>
      <c r="G224" s="162" t="str">
        <f>IF('360HOLDS'!AA225=0,"",'360HOLDS'!AA225)</f>
        <v/>
      </c>
      <c r="H224" s="162" t="str">
        <f>IF('360HOLDS'!AB225=0,"",'360HOLDS'!AB225)</f>
        <v/>
      </c>
      <c r="I224" s="162" t="str">
        <f>IF('360HOLDS'!AC225=0,"",'360HOLDS'!AC225)</f>
        <v/>
      </c>
      <c r="J224" s="108"/>
      <c r="K224" s="108"/>
      <c r="L224" s="162">
        <f t="shared" si="3"/>
        <v>0</v>
      </c>
    </row>
    <row r="225" spans="1:12">
      <c r="A225" s="108">
        <f>'360HOLDS'!C226</f>
        <v>0</v>
      </c>
      <c r="B225" s="162" t="str">
        <f>IF('360HOLDS'!V226=0,"",'360HOLDS'!V226)</f>
        <v/>
      </c>
      <c r="C225" s="162" t="str">
        <f>IF('360HOLDS'!W226=0,"",'360HOLDS'!W226)</f>
        <v/>
      </c>
      <c r="D225" s="162" t="str">
        <f>IF('360HOLDS'!X226=0,"",'360HOLDS'!X226)</f>
        <v/>
      </c>
      <c r="E225" s="162" t="str">
        <f>IF('360HOLDS'!Y226=0,"",'360HOLDS'!Y226)</f>
        <v/>
      </c>
      <c r="F225" s="162" t="str">
        <f>IF('360HOLDS'!Z226=0,"",'360HOLDS'!Z226)</f>
        <v/>
      </c>
      <c r="G225" s="162" t="str">
        <f>IF('360HOLDS'!AA226=0,"",'360HOLDS'!AA226)</f>
        <v/>
      </c>
      <c r="H225" s="162" t="str">
        <f>IF('360HOLDS'!AB226=0,"",'360HOLDS'!AB226)</f>
        <v/>
      </c>
      <c r="I225" s="162" t="str">
        <f>IF('360HOLDS'!AC226=0,"",'360HOLDS'!AC226)</f>
        <v/>
      </c>
      <c r="J225" s="108"/>
      <c r="K225" s="108"/>
      <c r="L225" s="162">
        <f t="shared" si="3"/>
        <v>0</v>
      </c>
    </row>
    <row r="226" spans="1:12">
      <c r="A226" s="108">
        <f>'360HOLDS'!C227</f>
        <v>0</v>
      </c>
      <c r="B226" s="162" t="str">
        <f>IF('360HOLDS'!V227=0,"",'360HOLDS'!V227)</f>
        <v/>
      </c>
      <c r="C226" s="162" t="str">
        <f>IF('360HOLDS'!W227=0,"",'360HOLDS'!W227)</f>
        <v/>
      </c>
      <c r="D226" s="162" t="str">
        <f>IF('360HOLDS'!X227=0,"",'360HOLDS'!X227)</f>
        <v/>
      </c>
      <c r="E226" s="162" t="str">
        <f>IF('360HOLDS'!Y227=0,"",'360HOLDS'!Y227)</f>
        <v/>
      </c>
      <c r="F226" s="162" t="str">
        <f>IF('360HOLDS'!Z227=0,"",'360HOLDS'!Z227)</f>
        <v/>
      </c>
      <c r="G226" s="162" t="str">
        <f>IF('360HOLDS'!AA227=0,"",'360HOLDS'!AA227)</f>
        <v/>
      </c>
      <c r="H226" s="162" t="str">
        <f>IF('360HOLDS'!AB227=0,"",'360HOLDS'!AB227)</f>
        <v/>
      </c>
      <c r="I226" s="162" t="str">
        <f>IF('360HOLDS'!AC227=0,"",'360HOLDS'!AC227)</f>
        <v/>
      </c>
      <c r="J226" s="108"/>
      <c r="K226" s="108"/>
      <c r="L226" s="162">
        <f t="shared" si="3"/>
        <v>0</v>
      </c>
    </row>
    <row r="227" spans="1:12">
      <c r="A227" s="108">
        <f>'360HOLDS'!C228</f>
        <v>0</v>
      </c>
      <c r="B227" s="162" t="str">
        <f>IF('360HOLDS'!V228=0,"",'360HOLDS'!V228)</f>
        <v/>
      </c>
      <c r="C227" s="162" t="str">
        <f>IF('360HOLDS'!W228=0,"",'360HOLDS'!W228)</f>
        <v/>
      </c>
      <c r="D227" s="162" t="str">
        <f>IF('360HOLDS'!X228=0,"",'360HOLDS'!X228)</f>
        <v/>
      </c>
      <c r="E227" s="162" t="str">
        <f>IF('360HOLDS'!Y228=0,"",'360HOLDS'!Y228)</f>
        <v/>
      </c>
      <c r="F227" s="162" t="str">
        <f>IF('360HOLDS'!Z228=0,"",'360HOLDS'!Z228)</f>
        <v/>
      </c>
      <c r="G227" s="162" t="str">
        <f>IF('360HOLDS'!AA228=0,"",'360HOLDS'!AA228)</f>
        <v/>
      </c>
      <c r="H227" s="162" t="str">
        <f>IF('360HOLDS'!AB228=0,"",'360HOLDS'!AB228)</f>
        <v/>
      </c>
      <c r="I227" s="162" t="str">
        <f>IF('360HOLDS'!AC228=0,"",'360HOLDS'!AC228)</f>
        <v/>
      </c>
      <c r="J227" s="108"/>
      <c r="K227" s="108"/>
      <c r="L227" s="162">
        <f t="shared" si="3"/>
        <v>0</v>
      </c>
    </row>
    <row r="228" spans="1:12">
      <c r="A228" s="108">
        <f>'360HOLDS'!C229</f>
        <v>0</v>
      </c>
      <c r="B228" s="162" t="str">
        <f>IF('360HOLDS'!V229=0,"",'360HOLDS'!V229)</f>
        <v/>
      </c>
      <c r="C228" s="162" t="str">
        <f>IF('360HOLDS'!W229=0,"",'360HOLDS'!W229)</f>
        <v/>
      </c>
      <c r="D228" s="162" t="str">
        <f>IF('360HOLDS'!X229=0,"",'360HOLDS'!X229)</f>
        <v/>
      </c>
      <c r="E228" s="162" t="str">
        <f>IF('360HOLDS'!Y229=0,"",'360HOLDS'!Y229)</f>
        <v/>
      </c>
      <c r="F228" s="162" t="str">
        <f>IF('360HOLDS'!Z229=0,"",'360HOLDS'!Z229)</f>
        <v/>
      </c>
      <c r="G228" s="162" t="str">
        <f>IF('360HOLDS'!AA229=0,"",'360HOLDS'!AA229)</f>
        <v/>
      </c>
      <c r="H228" s="162" t="str">
        <f>IF('360HOLDS'!AB229=0,"",'360HOLDS'!AB229)</f>
        <v/>
      </c>
      <c r="I228" s="162" t="str">
        <f>IF('360HOLDS'!AC229=0,"",'360HOLDS'!AC229)</f>
        <v/>
      </c>
      <c r="J228" s="108"/>
      <c r="K228" s="108"/>
      <c r="L228" s="162">
        <f t="shared" si="3"/>
        <v>0</v>
      </c>
    </row>
    <row r="229" spans="1:12">
      <c r="A229" s="108">
        <f>'360HOLDS'!C230</f>
        <v>0</v>
      </c>
      <c r="B229" s="162" t="str">
        <f>IF('360HOLDS'!V230=0,"",'360HOLDS'!V230)</f>
        <v/>
      </c>
      <c r="C229" s="162" t="str">
        <f>IF('360HOLDS'!W230=0,"",'360HOLDS'!W230)</f>
        <v/>
      </c>
      <c r="D229" s="162" t="str">
        <f>IF('360HOLDS'!X230=0,"",'360HOLDS'!X230)</f>
        <v/>
      </c>
      <c r="E229" s="162" t="str">
        <f>IF('360HOLDS'!Y230=0,"",'360HOLDS'!Y230)</f>
        <v/>
      </c>
      <c r="F229" s="162" t="str">
        <f>IF('360HOLDS'!Z230=0,"",'360HOLDS'!Z230)</f>
        <v/>
      </c>
      <c r="G229" s="162" t="str">
        <f>IF('360HOLDS'!AA230=0,"",'360HOLDS'!AA230)</f>
        <v/>
      </c>
      <c r="H229" s="162" t="str">
        <f>IF('360HOLDS'!AB230=0,"",'360HOLDS'!AB230)</f>
        <v/>
      </c>
      <c r="I229" s="162" t="str">
        <f>IF('360HOLDS'!AC230=0,"",'360HOLDS'!AC230)</f>
        <v/>
      </c>
      <c r="J229" s="108"/>
      <c r="K229" s="108"/>
      <c r="L229" s="162">
        <f t="shared" si="3"/>
        <v>0</v>
      </c>
    </row>
    <row r="230" spans="1:12">
      <c r="A230" s="108">
        <f>'360HOLDS'!C231</f>
        <v>0</v>
      </c>
      <c r="B230" s="162" t="str">
        <f>IF('360HOLDS'!V231=0,"",'360HOLDS'!V231)</f>
        <v/>
      </c>
      <c r="C230" s="162" t="str">
        <f>IF('360HOLDS'!W231=0,"",'360HOLDS'!W231)</f>
        <v/>
      </c>
      <c r="D230" s="162" t="str">
        <f>IF('360HOLDS'!X231=0,"",'360HOLDS'!X231)</f>
        <v/>
      </c>
      <c r="E230" s="162" t="str">
        <f>IF('360HOLDS'!Y231=0,"",'360HOLDS'!Y231)</f>
        <v/>
      </c>
      <c r="F230" s="162" t="str">
        <f>IF('360HOLDS'!Z231=0,"",'360HOLDS'!Z231)</f>
        <v/>
      </c>
      <c r="G230" s="162" t="str">
        <f>IF('360HOLDS'!AA231=0,"",'360HOLDS'!AA231)</f>
        <v/>
      </c>
      <c r="H230" s="162" t="str">
        <f>IF('360HOLDS'!AB231=0,"",'360HOLDS'!AB231)</f>
        <v/>
      </c>
      <c r="I230" s="162" t="str">
        <f>IF('360HOLDS'!AC231=0,"",'360HOLDS'!AC231)</f>
        <v/>
      </c>
      <c r="J230" s="108"/>
      <c r="K230" s="108"/>
      <c r="L230" s="162">
        <f t="shared" si="3"/>
        <v>0</v>
      </c>
    </row>
    <row r="231" spans="1:12">
      <c r="A231" s="108">
        <f>'360HOLDS'!C232</f>
        <v>0</v>
      </c>
      <c r="B231" s="162" t="str">
        <f>IF('360HOLDS'!V232=0,"",'360HOLDS'!V232)</f>
        <v/>
      </c>
      <c r="C231" s="162" t="str">
        <f>IF('360HOLDS'!W232=0,"",'360HOLDS'!W232)</f>
        <v/>
      </c>
      <c r="D231" s="162" t="str">
        <f>IF('360HOLDS'!X232=0,"",'360HOLDS'!X232)</f>
        <v/>
      </c>
      <c r="E231" s="162" t="str">
        <f>IF('360HOLDS'!Y232=0,"",'360HOLDS'!Y232)</f>
        <v/>
      </c>
      <c r="F231" s="162" t="str">
        <f>IF('360HOLDS'!Z232=0,"",'360HOLDS'!Z232)</f>
        <v/>
      </c>
      <c r="G231" s="162" t="str">
        <f>IF('360HOLDS'!AA232=0,"",'360HOLDS'!AA232)</f>
        <v/>
      </c>
      <c r="H231" s="162" t="str">
        <f>IF('360HOLDS'!AB232=0,"",'360HOLDS'!AB232)</f>
        <v/>
      </c>
      <c r="I231" s="162" t="str">
        <f>IF('360HOLDS'!AC232=0,"",'360HOLDS'!AC232)</f>
        <v/>
      </c>
      <c r="J231" s="108"/>
      <c r="K231" s="108"/>
      <c r="L231" s="162">
        <f t="shared" si="3"/>
        <v>0</v>
      </c>
    </row>
    <row r="232" spans="1:12">
      <c r="A232" s="108">
        <f>'360HOLDS'!C233</f>
        <v>0</v>
      </c>
      <c r="B232" s="162" t="str">
        <f>IF('360HOLDS'!V233=0,"",'360HOLDS'!V233)</f>
        <v/>
      </c>
      <c r="C232" s="162" t="str">
        <f>IF('360HOLDS'!W233=0,"",'360HOLDS'!W233)</f>
        <v/>
      </c>
      <c r="D232" s="162" t="str">
        <f>IF('360HOLDS'!X233=0,"",'360HOLDS'!X233)</f>
        <v/>
      </c>
      <c r="E232" s="162" t="str">
        <f>IF('360HOLDS'!Y233=0,"",'360HOLDS'!Y233)</f>
        <v/>
      </c>
      <c r="F232" s="162" t="str">
        <f>IF('360HOLDS'!Z233=0,"",'360HOLDS'!Z233)</f>
        <v/>
      </c>
      <c r="G232" s="162" t="str">
        <f>IF('360HOLDS'!AA233=0,"",'360HOLDS'!AA233)</f>
        <v/>
      </c>
      <c r="H232" s="162" t="str">
        <f>IF('360HOLDS'!AB233=0,"",'360HOLDS'!AB233)</f>
        <v/>
      </c>
      <c r="I232" s="162" t="str">
        <f>IF('360HOLDS'!AC233=0,"",'360HOLDS'!AC233)</f>
        <v/>
      </c>
      <c r="J232" s="108"/>
      <c r="K232" s="108"/>
      <c r="L232" s="162">
        <f t="shared" si="3"/>
        <v>0</v>
      </c>
    </row>
    <row r="233" spans="1:12">
      <c r="A233" s="108">
        <f>'360HOLDS'!C234</f>
        <v>0</v>
      </c>
      <c r="B233" s="162" t="str">
        <f>IF('360HOLDS'!V234=0,"",'360HOLDS'!V234)</f>
        <v/>
      </c>
      <c r="C233" s="162" t="str">
        <f>IF('360HOLDS'!W234=0,"",'360HOLDS'!W234)</f>
        <v/>
      </c>
      <c r="D233" s="162" t="str">
        <f>IF('360HOLDS'!X234=0,"",'360HOLDS'!X234)</f>
        <v/>
      </c>
      <c r="E233" s="162" t="str">
        <f>IF('360HOLDS'!Y234=0,"",'360HOLDS'!Y234)</f>
        <v/>
      </c>
      <c r="F233" s="162" t="str">
        <f>IF('360HOLDS'!Z234=0,"",'360HOLDS'!Z234)</f>
        <v/>
      </c>
      <c r="G233" s="162" t="str">
        <f>IF('360HOLDS'!AA234=0,"",'360HOLDS'!AA234)</f>
        <v/>
      </c>
      <c r="H233" s="162" t="str">
        <f>IF('360HOLDS'!AB234=0,"",'360HOLDS'!AB234)</f>
        <v/>
      </c>
      <c r="I233" s="162" t="str">
        <f>IF('360HOLDS'!AC234=0,"",'360HOLDS'!AC234)</f>
        <v/>
      </c>
      <c r="J233" s="108"/>
      <c r="K233" s="108"/>
      <c r="L233" s="162">
        <f t="shared" si="3"/>
        <v>0</v>
      </c>
    </row>
    <row r="234" spans="1:12">
      <c r="A234" s="108">
        <f>'360HOLDS'!C235</f>
        <v>0</v>
      </c>
      <c r="B234" s="162" t="str">
        <f>IF('360HOLDS'!V235=0,"",'360HOLDS'!V235)</f>
        <v/>
      </c>
      <c r="C234" s="162" t="str">
        <f>IF('360HOLDS'!W235=0,"",'360HOLDS'!W235)</f>
        <v/>
      </c>
      <c r="D234" s="162" t="str">
        <f>IF('360HOLDS'!X235=0,"",'360HOLDS'!X235)</f>
        <v/>
      </c>
      <c r="E234" s="162" t="str">
        <f>IF('360HOLDS'!Y235=0,"",'360HOLDS'!Y235)</f>
        <v/>
      </c>
      <c r="F234" s="162" t="str">
        <f>IF('360HOLDS'!Z235=0,"",'360HOLDS'!Z235)</f>
        <v/>
      </c>
      <c r="G234" s="162" t="str">
        <f>IF('360HOLDS'!AA235=0,"",'360HOLDS'!AA235)</f>
        <v/>
      </c>
      <c r="H234" s="162" t="str">
        <f>IF('360HOLDS'!AB235=0,"",'360HOLDS'!AB235)</f>
        <v/>
      </c>
      <c r="I234" s="162" t="str">
        <f>IF('360HOLDS'!AC235=0,"",'360HOLDS'!AC235)</f>
        <v/>
      </c>
      <c r="J234" s="108"/>
      <c r="K234" s="108"/>
      <c r="L234" s="162">
        <f t="shared" si="3"/>
        <v>0</v>
      </c>
    </row>
    <row r="235" spans="1:12">
      <c r="A235" s="108">
        <f>'360HOLDS'!C236</f>
        <v>0</v>
      </c>
      <c r="B235" s="162" t="str">
        <f>IF('360HOLDS'!V236=0,"",'360HOLDS'!V236)</f>
        <v/>
      </c>
      <c r="C235" s="162" t="str">
        <f>IF('360HOLDS'!W236=0,"",'360HOLDS'!W236)</f>
        <v/>
      </c>
      <c r="D235" s="162" t="str">
        <f>IF('360HOLDS'!X236=0,"",'360HOLDS'!X236)</f>
        <v/>
      </c>
      <c r="E235" s="162" t="str">
        <f>IF('360HOLDS'!Y236=0,"",'360HOLDS'!Y236)</f>
        <v/>
      </c>
      <c r="F235" s="162" t="str">
        <f>IF('360HOLDS'!Z236=0,"",'360HOLDS'!Z236)</f>
        <v/>
      </c>
      <c r="G235" s="162" t="str">
        <f>IF('360HOLDS'!AA236=0,"",'360HOLDS'!AA236)</f>
        <v/>
      </c>
      <c r="H235" s="162" t="str">
        <f>IF('360HOLDS'!AB236=0,"",'360HOLDS'!AB236)</f>
        <v/>
      </c>
      <c r="I235" s="162" t="str">
        <f>IF('360HOLDS'!AC236=0,"",'360HOLDS'!AC236)</f>
        <v/>
      </c>
      <c r="J235" s="108"/>
      <c r="K235" s="108"/>
      <c r="L235" s="162">
        <f t="shared" si="3"/>
        <v>0</v>
      </c>
    </row>
    <row r="236" spans="1:12">
      <c r="A236" s="108">
        <f>'360HOLDS'!C237</f>
        <v>0</v>
      </c>
      <c r="B236" s="162" t="str">
        <f>IF('360HOLDS'!V237=0,"",'360HOLDS'!V237)</f>
        <v/>
      </c>
      <c r="C236" s="162" t="str">
        <f>IF('360HOLDS'!W237=0,"",'360HOLDS'!W237)</f>
        <v/>
      </c>
      <c r="D236" s="162" t="str">
        <f>IF('360HOLDS'!X237=0,"",'360HOLDS'!X237)</f>
        <v/>
      </c>
      <c r="E236" s="162" t="str">
        <f>IF('360HOLDS'!Y237=0,"",'360HOLDS'!Y237)</f>
        <v/>
      </c>
      <c r="F236" s="162" t="str">
        <f>IF('360HOLDS'!Z237=0,"",'360HOLDS'!Z237)</f>
        <v/>
      </c>
      <c r="G236" s="162" t="str">
        <f>IF('360HOLDS'!AA237=0,"",'360HOLDS'!AA237)</f>
        <v/>
      </c>
      <c r="H236" s="162" t="str">
        <f>IF('360HOLDS'!AB237=0,"",'360HOLDS'!AB237)</f>
        <v/>
      </c>
      <c r="I236" s="162" t="str">
        <f>IF('360HOLDS'!AC237=0,"",'360HOLDS'!AC237)</f>
        <v/>
      </c>
      <c r="J236" s="108"/>
      <c r="K236" s="108"/>
      <c r="L236" s="162">
        <f t="shared" si="3"/>
        <v>0</v>
      </c>
    </row>
    <row r="237" spans="1:12">
      <c r="A237" s="108">
        <f>'360HOLDS'!C238</f>
        <v>0</v>
      </c>
      <c r="B237" s="162" t="str">
        <f>IF('360HOLDS'!V238=0,"",'360HOLDS'!V238)</f>
        <v/>
      </c>
      <c r="C237" s="162" t="str">
        <f>IF('360HOLDS'!W238=0,"",'360HOLDS'!W238)</f>
        <v/>
      </c>
      <c r="D237" s="162" t="str">
        <f>IF('360HOLDS'!X238=0,"",'360HOLDS'!X238)</f>
        <v/>
      </c>
      <c r="E237" s="162" t="str">
        <f>IF('360HOLDS'!Y238=0,"",'360HOLDS'!Y238)</f>
        <v/>
      </c>
      <c r="F237" s="162" t="str">
        <f>IF('360HOLDS'!Z238=0,"",'360HOLDS'!Z238)</f>
        <v/>
      </c>
      <c r="G237" s="162" t="str">
        <f>IF('360HOLDS'!AA238=0,"",'360HOLDS'!AA238)</f>
        <v/>
      </c>
      <c r="H237" s="162" t="str">
        <f>IF('360HOLDS'!AB238=0,"",'360HOLDS'!AB238)</f>
        <v/>
      </c>
      <c r="I237" s="162" t="str">
        <f>IF('360HOLDS'!AC238=0,"",'360HOLDS'!AC238)</f>
        <v/>
      </c>
      <c r="J237" s="108"/>
      <c r="K237" s="108"/>
      <c r="L237" s="162">
        <f t="shared" si="3"/>
        <v>0</v>
      </c>
    </row>
    <row r="238" spans="1:12">
      <c r="A238" s="108">
        <f>'360HOLDS'!C239</f>
        <v>0</v>
      </c>
      <c r="B238" s="162" t="str">
        <f>IF('360HOLDS'!V239=0,"",'360HOLDS'!V239)</f>
        <v/>
      </c>
      <c r="C238" s="162" t="str">
        <f>IF('360HOLDS'!W239=0,"",'360HOLDS'!W239)</f>
        <v/>
      </c>
      <c r="D238" s="162" t="str">
        <f>IF('360HOLDS'!X239=0,"",'360HOLDS'!X239)</f>
        <v/>
      </c>
      <c r="E238" s="162" t="str">
        <f>IF('360HOLDS'!Y239=0,"",'360HOLDS'!Y239)</f>
        <v/>
      </c>
      <c r="F238" s="162" t="str">
        <f>IF('360HOLDS'!Z239=0,"",'360HOLDS'!Z239)</f>
        <v/>
      </c>
      <c r="G238" s="162" t="str">
        <f>IF('360HOLDS'!AA239=0,"",'360HOLDS'!AA239)</f>
        <v/>
      </c>
      <c r="H238" s="162" t="str">
        <f>IF('360HOLDS'!AB239=0,"",'360HOLDS'!AB239)</f>
        <v/>
      </c>
      <c r="I238" s="162" t="str">
        <f>IF('360HOLDS'!AC239=0,"",'360HOLDS'!AC239)</f>
        <v/>
      </c>
      <c r="J238" s="108"/>
      <c r="K238" s="108"/>
      <c r="L238" s="162">
        <f t="shared" si="3"/>
        <v>0</v>
      </c>
    </row>
    <row r="239" spans="1:12">
      <c r="A239" s="108">
        <f>'360HOLDS'!C240</f>
        <v>0</v>
      </c>
      <c r="B239" s="162" t="str">
        <f>IF('360HOLDS'!V240=0,"",'360HOLDS'!V240)</f>
        <v/>
      </c>
      <c r="C239" s="162" t="str">
        <f>IF('360HOLDS'!W240=0,"",'360HOLDS'!W240)</f>
        <v/>
      </c>
      <c r="D239" s="162" t="str">
        <f>IF('360HOLDS'!X240=0,"",'360HOLDS'!X240)</f>
        <v/>
      </c>
      <c r="E239" s="162" t="str">
        <f>IF('360HOLDS'!Y240=0,"",'360HOLDS'!Y240)</f>
        <v/>
      </c>
      <c r="F239" s="162" t="str">
        <f>IF('360HOLDS'!Z240=0,"",'360HOLDS'!Z240)</f>
        <v/>
      </c>
      <c r="G239" s="162" t="str">
        <f>IF('360HOLDS'!AA240=0,"",'360HOLDS'!AA240)</f>
        <v/>
      </c>
      <c r="H239" s="162" t="str">
        <f>IF('360HOLDS'!AB240=0,"",'360HOLDS'!AB240)</f>
        <v/>
      </c>
      <c r="I239" s="162" t="str">
        <f>IF('360HOLDS'!AC240=0,"",'360HOLDS'!AC240)</f>
        <v/>
      </c>
      <c r="J239" s="108"/>
      <c r="K239" s="108"/>
      <c r="L239" s="162">
        <f t="shared" si="3"/>
        <v>0</v>
      </c>
    </row>
    <row r="240" spans="1:12">
      <c r="A240" s="108">
        <f>'360HOLDS'!C241</f>
        <v>0</v>
      </c>
      <c r="B240" s="162" t="str">
        <f>IF('360HOLDS'!V241=0,"",'360HOLDS'!V241)</f>
        <v/>
      </c>
      <c r="C240" s="162" t="str">
        <f>IF('360HOLDS'!W241=0,"",'360HOLDS'!W241)</f>
        <v/>
      </c>
      <c r="D240" s="162" t="str">
        <f>IF('360HOLDS'!X241=0,"",'360HOLDS'!X241)</f>
        <v/>
      </c>
      <c r="E240" s="162" t="str">
        <f>IF('360HOLDS'!Y241=0,"",'360HOLDS'!Y241)</f>
        <v/>
      </c>
      <c r="F240" s="162" t="str">
        <f>IF('360HOLDS'!Z241=0,"",'360HOLDS'!Z241)</f>
        <v/>
      </c>
      <c r="G240" s="162" t="str">
        <f>IF('360HOLDS'!AA241=0,"",'360HOLDS'!AA241)</f>
        <v/>
      </c>
      <c r="H240" s="162" t="str">
        <f>IF('360HOLDS'!AB241=0,"",'360HOLDS'!AB241)</f>
        <v/>
      </c>
      <c r="I240" s="162" t="str">
        <f>IF('360HOLDS'!AC241=0,"",'360HOLDS'!AC241)</f>
        <v/>
      </c>
      <c r="J240" s="108"/>
      <c r="K240" s="108"/>
      <c r="L240" s="162">
        <f t="shared" si="3"/>
        <v>0</v>
      </c>
    </row>
    <row r="241" spans="1:12">
      <c r="A241" s="108">
        <f>'360HOLDS'!C242</f>
        <v>0</v>
      </c>
      <c r="B241" s="162" t="str">
        <f>IF('360HOLDS'!V242=0,"",'360HOLDS'!V242)</f>
        <v/>
      </c>
      <c r="C241" s="162" t="str">
        <f>IF('360HOLDS'!W242=0,"",'360HOLDS'!W242)</f>
        <v/>
      </c>
      <c r="D241" s="162" t="str">
        <f>IF('360HOLDS'!X242=0,"",'360HOLDS'!X242)</f>
        <v/>
      </c>
      <c r="E241" s="162" t="str">
        <f>IF('360HOLDS'!Y242=0,"",'360HOLDS'!Y242)</f>
        <v/>
      </c>
      <c r="F241" s="162" t="str">
        <f>IF('360HOLDS'!Z242=0,"",'360HOLDS'!Z242)</f>
        <v/>
      </c>
      <c r="G241" s="162" t="str">
        <f>IF('360HOLDS'!AA242=0,"",'360HOLDS'!AA242)</f>
        <v/>
      </c>
      <c r="H241" s="162" t="str">
        <f>IF('360HOLDS'!AB242=0,"",'360HOLDS'!AB242)</f>
        <v/>
      </c>
      <c r="I241" s="162" t="str">
        <f>IF('360HOLDS'!AC242=0,"",'360HOLDS'!AC242)</f>
        <v/>
      </c>
      <c r="J241" s="108"/>
      <c r="K241" s="108"/>
      <c r="L241" s="162">
        <f t="shared" si="3"/>
        <v>0</v>
      </c>
    </row>
    <row r="242" spans="1:12">
      <c r="A242" s="108">
        <f>'360HOLDS'!C243</f>
        <v>0</v>
      </c>
      <c r="B242" s="162" t="str">
        <f>IF('360HOLDS'!V243=0,"",'360HOLDS'!V243)</f>
        <v/>
      </c>
      <c r="C242" s="162" t="str">
        <f>IF('360HOLDS'!W243=0,"",'360HOLDS'!W243)</f>
        <v/>
      </c>
      <c r="D242" s="162" t="str">
        <f>IF('360HOLDS'!X243=0,"",'360HOLDS'!X243)</f>
        <v/>
      </c>
      <c r="E242" s="162" t="str">
        <f>IF('360HOLDS'!Y243=0,"",'360HOLDS'!Y243)</f>
        <v/>
      </c>
      <c r="F242" s="162" t="str">
        <f>IF('360HOLDS'!Z243=0,"",'360HOLDS'!Z243)</f>
        <v/>
      </c>
      <c r="G242" s="162" t="str">
        <f>IF('360HOLDS'!AA243=0,"",'360HOLDS'!AA243)</f>
        <v/>
      </c>
      <c r="H242" s="162" t="str">
        <f>IF('360HOLDS'!AB243=0,"",'360HOLDS'!AB243)</f>
        <v/>
      </c>
      <c r="I242" s="162" t="str">
        <f>IF('360HOLDS'!AC243=0,"",'360HOLDS'!AC243)</f>
        <v/>
      </c>
      <c r="J242" s="108"/>
      <c r="K242" s="108"/>
      <c r="L242" s="162">
        <f t="shared" si="3"/>
        <v>0</v>
      </c>
    </row>
    <row r="243" spans="1:12">
      <c r="A243" s="108">
        <f>'360HOLDS'!C244</f>
        <v>0</v>
      </c>
      <c r="B243" s="162" t="str">
        <f>IF('360HOLDS'!V244=0,"",'360HOLDS'!V244)</f>
        <v/>
      </c>
      <c r="C243" s="162" t="str">
        <f>IF('360HOLDS'!W244=0,"",'360HOLDS'!W244)</f>
        <v/>
      </c>
      <c r="D243" s="162" t="str">
        <f>IF('360HOLDS'!X244=0,"",'360HOLDS'!X244)</f>
        <v/>
      </c>
      <c r="E243" s="162" t="str">
        <f>IF('360HOLDS'!Y244=0,"",'360HOLDS'!Y244)</f>
        <v/>
      </c>
      <c r="F243" s="162" t="str">
        <f>IF('360HOLDS'!Z244=0,"",'360HOLDS'!Z244)</f>
        <v/>
      </c>
      <c r="G243" s="162" t="str">
        <f>IF('360HOLDS'!AA244=0,"",'360HOLDS'!AA244)</f>
        <v/>
      </c>
      <c r="H243" s="162" t="str">
        <f>IF('360HOLDS'!AB244=0,"",'360HOLDS'!AB244)</f>
        <v/>
      </c>
      <c r="I243" s="162" t="str">
        <f>IF('360HOLDS'!AC244=0,"",'360HOLDS'!AC244)</f>
        <v/>
      </c>
      <c r="J243" s="108"/>
      <c r="K243" s="108"/>
      <c r="L243" s="162">
        <f t="shared" si="3"/>
        <v>0</v>
      </c>
    </row>
    <row r="244" spans="1:12">
      <c r="A244" s="108">
        <f>'360HOLDS'!C245</f>
        <v>0</v>
      </c>
      <c r="B244" s="162" t="str">
        <f>IF('360HOLDS'!V245=0,"",'360HOLDS'!V245)</f>
        <v/>
      </c>
      <c r="C244" s="162" t="str">
        <f>IF('360HOLDS'!W245=0,"",'360HOLDS'!W245)</f>
        <v/>
      </c>
      <c r="D244" s="162" t="str">
        <f>IF('360HOLDS'!X245=0,"",'360HOLDS'!X245)</f>
        <v/>
      </c>
      <c r="E244" s="162" t="str">
        <f>IF('360HOLDS'!Y245=0,"",'360HOLDS'!Y245)</f>
        <v/>
      </c>
      <c r="F244" s="162" t="str">
        <f>IF('360HOLDS'!Z245=0,"",'360HOLDS'!Z245)</f>
        <v/>
      </c>
      <c r="G244" s="162" t="str">
        <f>IF('360HOLDS'!AA245=0,"",'360HOLDS'!AA245)</f>
        <v/>
      </c>
      <c r="H244" s="162" t="str">
        <f>IF('360HOLDS'!AB245=0,"",'360HOLDS'!AB245)</f>
        <v/>
      </c>
      <c r="I244" s="162" t="str">
        <f>IF('360HOLDS'!AC245=0,"",'360HOLDS'!AC245)</f>
        <v/>
      </c>
      <c r="J244" s="108"/>
      <c r="K244" s="108"/>
      <c r="L244" s="162">
        <f t="shared" si="3"/>
        <v>0</v>
      </c>
    </row>
    <row r="245" spans="1:12">
      <c r="A245" s="108">
        <f>'360HOLDS'!C246</f>
        <v>0</v>
      </c>
      <c r="B245" s="162" t="str">
        <f>IF('360HOLDS'!V246=0,"",'360HOLDS'!V246)</f>
        <v/>
      </c>
      <c r="C245" s="162" t="str">
        <f>IF('360HOLDS'!W246=0,"",'360HOLDS'!W246)</f>
        <v/>
      </c>
      <c r="D245" s="162" t="str">
        <f>IF('360HOLDS'!X246=0,"",'360HOLDS'!X246)</f>
        <v/>
      </c>
      <c r="E245" s="162" t="str">
        <f>IF('360HOLDS'!Y246=0,"",'360HOLDS'!Y246)</f>
        <v/>
      </c>
      <c r="F245" s="162" t="str">
        <f>IF('360HOLDS'!Z246=0,"",'360HOLDS'!Z246)</f>
        <v/>
      </c>
      <c r="G245" s="162" t="str">
        <f>IF('360HOLDS'!AA246=0,"",'360HOLDS'!AA246)</f>
        <v/>
      </c>
      <c r="H245" s="162" t="str">
        <f>IF('360HOLDS'!AB246=0,"",'360HOLDS'!AB246)</f>
        <v/>
      </c>
      <c r="I245" s="162" t="str">
        <f>IF('360HOLDS'!AC246=0,"",'360HOLDS'!AC246)</f>
        <v/>
      </c>
      <c r="J245" s="108"/>
      <c r="K245" s="108"/>
      <c r="L245" s="162">
        <f t="shared" si="3"/>
        <v>0</v>
      </c>
    </row>
    <row r="246" spans="1:12">
      <c r="A246" s="108">
        <f>'360HOLDS'!C247</f>
        <v>0</v>
      </c>
      <c r="B246" s="162" t="str">
        <f>IF('360HOLDS'!V247=0,"",'360HOLDS'!V247)</f>
        <v/>
      </c>
      <c r="C246" s="162" t="str">
        <f>IF('360HOLDS'!W247=0,"",'360HOLDS'!W247)</f>
        <v/>
      </c>
      <c r="D246" s="162" t="str">
        <f>IF('360HOLDS'!X247=0,"",'360HOLDS'!X247)</f>
        <v/>
      </c>
      <c r="E246" s="162" t="str">
        <f>IF('360HOLDS'!Y247=0,"",'360HOLDS'!Y247)</f>
        <v/>
      </c>
      <c r="F246" s="162" t="str">
        <f>IF('360HOLDS'!Z247=0,"",'360HOLDS'!Z247)</f>
        <v/>
      </c>
      <c r="G246" s="162" t="str">
        <f>IF('360HOLDS'!AA247=0,"",'360HOLDS'!AA247)</f>
        <v/>
      </c>
      <c r="H246" s="162" t="str">
        <f>IF('360HOLDS'!AB247=0,"",'360HOLDS'!AB247)</f>
        <v/>
      </c>
      <c r="I246" s="162" t="str">
        <f>IF('360HOLDS'!AC247=0,"",'360HOLDS'!AC247)</f>
        <v/>
      </c>
      <c r="J246" s="108"/>
      <c r="K246" s="108"/>
      <c r="L246" s="162">
        <f t="shared" si="3"/>
        <v>0</v>
      </c>
    </row>
    <row r="247" spans="1:12">
      <c r="A247" s="108">
        <f>'360HOLDS'!C248</f>
        <v>0</v>
      </c>
      <c r="B247" s="162" t="str">
        <f>IF('360HOLDS'!V248=0,"",'360HOLDS'!V248)</f>
        <v/>
      </c>
      <c r="C247" s="162" t="str">
        <f>IF('360HOLDS'!W248=0,"",'360HOLDS'!W248)</f>
        <v/>
      </c>
      <c r="D247" s="162" t="str">
        <f>IF('360HOLDS'!X248=0,"",'360HOLDS'!X248)</f>
        <v/>
      </c>
      <c r="E247" s="162" t="str">
        <f>IF('360HOLDS'!Y248=0,"",'360HOLDS'!Y248)</f>
        <v/>
      </c>
      <c r="F247" s="162" t="str">
        <f>IF('360HOLDS'!Z248=0,"",'360HOLDS'!Z248)</f>
        <v/>
      </c>
      <c r="G247" s="162" t="str">
        <f>IF('360HOLDS'!AA248=0,"",'360HOLDS'!AA248)</f>
        <v/>
      </c>
      <c r="H247" s="162" t="str">
        <f>IF('360HOLDS'!AB248=0,"",'360HOLDS'!AB248)</f>
        <v/>
      </c>
      <c r="I247" s="162" t="str">
        <f>IF('360HOLDS'!AC248=0,"",'360HOLDS'!AC248)</f>
        <v/>
      </c>
      <c r="J247" s="108"/>
      <c r="K247" s="108"/>
      <c r="L247" s="162">
        <f t="shared" si="3"/>
        <v>0</v>
      </c>
    </row>
    <row r="248" spans="1:12">
      <c r="A248" s="108">
        <f>'360HOLDS'!C249</f>
        <v>0</v>
      </c>
      <c r="B248" s="162" t="str">
        <f>IF('360HOLDS'!V249=0,"",'360HOLDS'!V249)</f>
        <v/>
      </c>
      <c r="C248" s="162" t="str">
        <f>IF('360HOLDS'!W249=0,"",'360HOLDS'!W249)</f>
        <v/>
      </c>
      <c r="D248" s="162" t="str">
        <f>IF('360HOLDS'!X249=0,"",'360HOLDS'!X249)</f>
        <v/>
      </c>
      <c r="E248" s="162" t="str">
        <f>IF('360HOLDS'!Y249=0,"",'360HOLDS'!Y249)</f>
        <v/>
      </c>
      <c r="F248" s="162" t="str">
        <f>IF('360HOLDS'!Z249=0,"",'360HOLDS'!Z249)</f>
        <v/>
      </c>
      <c r="G248" s="162" t="str">
        <f>IF('360HOLDS'!AA249=0,"",'360HOLDS'!AA249)</f>
        <v/>
      </c>
      <c r="H248" s="162" t="str">
        <f>IF('360HOLDS'!AB249=0,"",'360HOLDS'!AB249)</f>
        <v/>
      </c>
      <c r="I248" s="162" t="str">
        <f>IF('360HOLDS'!AC249=0,"",'360HOLDS'!AC249)</f>
        <v/>
      </c>
      <c r="J248" s="108"/>
      <c r="K248" s="108"/>
      <c r="L248" s="162">
        <f t="shared" si="3"/>
        <v>0</v>
      </c>
    </row>
    <row r="249" spans="1:12">
      <c r="A249" s="108">
        <f>'360HOLDS'!C250</f>
        <v>0</v>
      </c>
      <c r="B249" s="162" t="str">
        <f>IF('360HOLDS'!V250=0,"",'360HOLDS'!V250)</f>
        <v/>
      </c>
      <c r="C249" s="162" t="str">
        <f>IF('360HOLDS'!W250=0,"",'360HOLDS'!W250)</f>
        <v/>
      </c>
      <c r="D249" s="162" t="str">
        <f>IF('360HOLDS'!X250=0,"",'360HOLDS'!X250)</f>
        <v/>
      </c>
      <c r="E249" s="162" t="str">
        <f>IF('360HOLDS'!Y250=0,"",'360HOLDS'!Y250)</f>
        <v/>
      </c>
      <c r="F249" s="162" t="str">
        <f>IF('360HOLDS'!Z250=0,"",'360HOLDS'!Z250)</f>
        <v/>
      </c>
      <c r="G249" s="162" t="str">
        <f>IF('360HOLDS'!AA250=0,"",'360HOLDS'!AA250)</f>
        <v/>
      </c>
      <c r="H249" s="162" t="str">
        <f>IF('360HOLDS'!AB250=0,"",'360HOLDS'!AB250)</f>
        <v/>
      </c>
      <c r="I249" s="162" t="str">
        <f>IF('360HOLDS'!AC250=0,"",'360HOLDS'!AC250)</f>
        <v/>
      </c>
      <c r="J249" s="108"/>
      <c r="K249" s="108"/>
      <c r="L249" s="162">
        <f t="shared" si="3"/>
        <v>0</v>
      </c>
    </row>
    <row r="250" spans="1:12">
      <c r="A250" s="108">
        <f>'360HOLDS'!C251</f>
        <v>0</v>
      </c>
      <c r="B250" s="162" t="str">
        <f>IF('360HOLDS'!V251=0,"",'360HOLDS'!V251)</f>
        <v/>
      </c>
      <c r="C250" s="162" t="str">
        <f>IF('360HOLDS'!W251=0,"",'360HOLDS'!W251)</f>
        <v/>
      </c>
      <c r="D250" s="162" t="str">
        <f>IF('360HOLDS'!X251=0,"",'360HOLDS'!X251)</f>
        <v/>
      </c>
      <c r="E250" s="162" t="str">
        <f>IF('360HOLDS'!Y251=0,"",'360HOLDS'!Y251)</f>
        <v/>
      </c>
      <c r="F250" s="162" t="str">
        <f>IF('360HOLDS'!Z251=0,"",'360HOLDS'!Z251)</f>
        <v/>
      </c>
      <c r="G250" s="162" t="str">
        <f>IF('360HOLDS'!AA251=0,"",'360HOLDS'!AA251)</f>
        <v/>
      </c>
      <c r="H250" s="162" t="str">
        <f>IF('360HOLDS'!AB251=0,"",'360HOLDS'!AB251)</f>
        <v/>
      </c>
      <c r="I250" s="162" t="str">
        <f>IF('360HOLDS'!AC251=0,"",'360HOLDS'!AC251)</f>
        <v/>
      </c>
      <c r="J250" s="108"/>
      <c r="K250" s="108"/>
      <c r="L250" s="162">
        <f t="shared" si="3"/>
        <v>0</v>
      </c>
    </row>
    <row r="251" spans="1:12">
      <c r="A251" s="108">
        <f>'360HOLDS'!C252</f>
        <v>0</v>
      </c>
      <c r="B251" s="162" t="str">
        <f>IF('360HOLDS'!V252=0,"",'360HOLDS'!V252)</f>
        <v/>
      </c>
      <c r="C251" s="162" t="str">
        <f>IF('360HOLDS'!W252=0,"",'360HOLDS'!W252)</f>
        <v/>
      </c>
      <c r="D251" s="162" t="str">
        <f>IF('360HOLDS'!X252=0,"",'360HOLDS'!X252)</f>
        <v/>
      </c>
      <c r="E251" s="162" t="str">
        <f>IF('360HOLDS'!Y252=0,"",'360HOLDS'!Y252)</f>
        <v/>
      </c>
      <c r="F251" s="162" t="str">
        <f>IF('360HOLDS'!Z252=0,"",'360HOLDS'!Z252)</f>
        <v/>
      </c>
      <c r="G251" s="162" t="str">
        <f>IF('360HOLDS'!AA252=0,"",'360HOLDS'!AA252)</f>
        <v/>
      </c>
      <c r="H251" s="162" t="str">
        <f>IF('360HOLDS'!AB252=0,"",'360HOLDS'!AB252)</f>
        <v/>
      </c>
      <c r="I251" s="162" t="str">
        <f>IF('360HOLDS'!AC252=0,"",'360HOLDS'!AC252)</f>
        <v/>
      </c>
      <c r="J251" s="108"/>
      <c r="K251" s="108"/>
      <c r="L251" s="162">
        <f t="shared" si="3"/>
        <v>0</v>
      </c>
    </row>
    <row r="252" spans="1:12">
      <c r="A252" s="108">
        <f>'360HOLDS'!C253</f>
        <v>0</v>
      </c>
      <c r="B252" s="162" t="str">
        <f>IF('360HOLDS'!V253=0,"",'360HOLDS'!V253)</f>
        <v/>
      </c>
      <c r="C252" s="162" t="str">
        <f>IF('360HOLDS'!W253=0,"",'360HOLDS'!W253)</f>
        <v/>
      </c>
      <c r="D252" s="162" t="str">
        <f>IF('360HOLDS'!X253=0,"",'360HOLDS'!X253)</f>
        <v/>
      </c>
      <c r="E252" s="162" t="str">
        <f>IF('360HOLDS'!Y253=0,"",'360HOLDS'!Y253)</f>
        <v/>
      </c>
      <c r="F252" s="162" t="str">
        <f>IF('360HOLDS'!Z253=0,"",'360HOLDS'!Z253)</f>
        <v/>
      </c>
      <c r="G252" s="162" t="str">
        <f>IF('360HOLDS'!AA253=0,"",'360HOLDS'!AA253)</f>
        <v/>
      </c>
      <c r="H252" s="162" t="str">
        <f>IF('360HOLDS'!AB253=0,"",'360HOLDS'!AB253)</f>
        <v/>
      </c>
      <c r="I252" s="162" t="str">
        <f>IF('360HOLDS'!AC253=0,"",'360HOLDS'!AC253)</f>
        <v/>
      </c>
      <c r="J252" s="108"/>
      <c r="K252" s="108"/>
      <c r="L252" s="162">
        <f t="shared" si="3"/>
        <v>0</v>
      </c>
    </row>
    <row r="253" spans="1:12">
      <c r="A253" s="108">
        <f>'360HOLDS'!C254</f>
        <v>0</v>
      </c>
      <c r="B253" s="162" t="str">
        <f>IF('360HOLDS'!V254=0,"",'360HOLDS'!V254)</f>
        <v/>
      </c>
      <c r="C253" s="162" t="str">
        <f>IF('360HOLDS'!W254=0,"",'360HOLDS'!W254)</f>
        <v/>
      </c>
      <c r="D253" s="162" t="str">
        <f>IF('360HOLDS'!X254=0,"",'360HOLDS'!X254)</f>
        <v/>
      </c>
      <c r="E253" s="162" t="str">
        <f>IF('360HOLDS'!Y254=0,"",'360HOLDS'!Y254)</f>
        <v/>
      </c>
      <c r="F253" s="162" t="str">
        <f>IF('360HOLDS'!Z254=0,"",'360HOLDS'!Z254)</f>
        <v/>
      </c>
      <c r="G253" s="162" t="str">
        <f>IF('360HOLDS'!AA254=0,"",'360HOLDS'!AA254)</f>
        <v/>
      </c>
      <c r="H253" s="162" t="str">
        <f>IF('360HOLDS'!AB254=0,"",'360HOLDS'!AB254)</f>
        <v/>
      </c>
      <c r="I253" s="162" t="str">
        <f>IF('360HOLDS'!AC254=0,"",'360HOLDS'!AC254)</f>
        <v/>
      </c>
      <c r="J253" s="108"/>
      <c r="K253" s="108"/>
      <c r="L253" s="162">
        <f t="shared" si="3"/>
        <v>0</v>
      </c>
    </row>
    <row r="254" spans="1:12">
      <c r="A254" s="108">
        <f>'360HOLDS'!C255</f>
        <v>0</v>
      </c>
      <c r="B254" s="162" t="str">
        <f>IF('360HOLDS'!V255=0,"",'360HOLDS'!V255)</f>
        <v/>
      </c>
      <c r="C254" s="162" t="str">
        <f>IF('360HOLDS'!W255=0,"",'360HOLDS'!W255)</f>
        <v/>
      </c>
      <c r="D254" s="162" t="str">
        <f>IF('360HOLDS'!X255=0,"",'360HOLDS'!X255)</f>
        <v/>
      </c>
      <c r="E254" s="162" t="str">
        <f>IF('360HOLDS'!Y255=0,"",'360HOLDS'!Y255)</f>
        <v/>
      </c>
      <c r="F254" s="162" t="str">
        <f>IF('360HOLDS'!Z255=0,"",'360HOLDS'!Z255)</f>
        <v/>
      </c>
      <c r="G254" s="162" t="str">
        <f>IF('360HOLDS'!AA255=0,"",'360HOLDS'!AA255)</f>
        <v/>
      </c>
      <c r="H254" s="162" t="str">
        <f>IF('360HOLDS'!AB255=0,"",'360HOLDS'!AB255)</f>
        <v/>
      </c>
      <c r="I254" s="162" t="str">
        <f>IF('360HOLDS'!AC255=0,"",'360HOLDS'!AC255)</f>
        <v/>
      </c>
      <c r="J254" s="108"/>
      <c r="K254" s="108"/>
      <c r="L254" s="162">
        <f t="shared" si="3"/>
        <v>0</v>
      </c>
    </row>
    <row r="255" spans="1:12">
      <c r="A255" s="108">
        <f>'360HOLDS'!C256</f>
        <v>0</v>
      </c>
      <c r="B255" s="162" t="str">
        <f>IF('360HOLDS'!V256=0,"",'360HOLDS'!V256)</f>
        <v/>
      </c>
      <c r="C255" s="162" t="str">
        <f>IF('360HOLDS'!W256=0,"",'360HOLDS'!W256)</f>
        <v/>
      </c>
      <c r="D255" s="162" t="str">
        <f>IF('360HOLDS'!X256=0,"",'360HOLDS'!X256)</f>
        <v/>
      </c>
      <c r="E255" s="162" t="str">
        <f>IF('360HOLDS'!Y256=0,"",'360HOLDS'!Y256)</f>
        <v/>
      </c>
      <c r="F255" s="162" t="str">
        <f>IF('360HOLDS'!Z256=0,"",'360HOLDS'!Z256)</f>
        <v/>
      </c>
      <c r="G255" s="162" t="str">
        <f>IF('360HOLDS'!AA256=0,"",'360HOLDS'!AA256)</f>
        <v/>
      </c>
      <c r="H255" s="162" t="str">
        <f>IF('360HOLDS'!AB256=0,"",'360HOLDS'!AB256)</f>
        <v/>
      </c>
      <c r="I255" s="162" t="str">
        <f>IF('360HOLDS'!AC256=0,"",'360HOLDS'!AC256)</f>
        <v/>
      </c>
      <c r="J255" s="108"/>
      <c r="K255" s="108"/>
      <c r="L255" s="162">
        <f t="shared" si="3"/>
        <v>0</v>
      </c>
    </row>
    <row r="256" spans="1:12">
      <c r="A256" s="108">
        <f>'360HOLDS'!C257</f>
        <v>0</v>
      </c>
      <c r="B256" s="162" t="str">
        <f>IF('360HOLDS'!V257=0,"",'360HOLDS'!V257)</f>
        <v/>
      </c>
      <c r="C256" s="162" t="str">
        <f>IF('360HOLDS'!W257=0,"",'360HOLDS'!W257)</f>
        <v/>
      </c>
      <c r="D256" s="162" t="str">
        <f>IF('360HOLDS'!X257=0,"",'360HOLDS'!X257)</f>
        <v/>
      </c>
      <c r="E256" s="162" t="str">
        <f>IF('360HOLDS'!Y257=0,"",'360HOLDS'!Y257)</f>
        <v/>
      </c>
      <c r="F256" s="162" t="str">
        <f>IF('360HOLDS'!Z257=0,"",'360HOLDS'!Z257)</f>
        <v/>
      </c>
      <c r="G256" s="162" t="str">
        <f>IF('360HOLDS'!AA257=0,"",'360HOLDS'!AA257)</f>
        <v/>
      </c>
      <c r="H256" s="162" t="str">
        <f>IF('360HOLDS'!AB257=0,"",'360HOLDS'!AB257)</f>
        <v/>
      </c>
      <c r="I256" s="162" t="str">
        <f>IF('360HOLDS'!AC257=0,"",'360HOLDS'!AC257)</f>
        <v/>
      </c>
      <c r="J256" s="108"/>
      <c r="K256" s="108"/>
      <c r="L256" s="162">
        <f t="shared" si="3"/>
        <v>0</v>
      </c>
    </row>
    <row r="257" spans="1:12">
      <c r="A257" s="108">
        <f>'360HOLDS'!C258</f>
        <v>0</v>
      </c>
      <c r="B257" s="162" t="str">
        <f>IF('360HOLDS'!V258=0,"",'360HOLDS'!V258)</f>
        <v/>
      </c>
      <c r="C257" s="162" t="str">
        <f>IF('360HOLDS'!W258=0,"",'360HOLDS'!W258)</f>
        <v/>
      </c>
      <c r="D257" s="162" t="str">
        <f>IF('360HOLDS'!X258=0,"",'360HOLDS'!X258)</f>
        <v/>
      </c>
      <c r="E257" s="162" t="str">
        <f>IF('360HOLDS'!Y258=0,"",'360HOLDS'!Y258)</f>
        <v/>
      </c>
      <c r="F257" s="162" t="str">
        <f>IF('360HOLDS'!Z258=0,"",'360HOLDS'!Z258)</f>
        <v/>
      </c>
      <c r="G257" s="162" t="str">
        <f>IF('360HOLDS'!AA258=0,"",'360HOLDS'!AA258)</f>
        <v/>
      </c>
      <c r="H257" s="162" t="str">
        <f>IF('360HOLDS'!AB258=0,"",'360HOLDS'!AB258)</f>
        <v/>
      </c>
      <c r="I257" s="162" t="str">
        <f>IF('360HOLDS'!AC258=0,"",'360HOLDS'!AC258)</f>
        <v/>
      </c>
      <c r="J257" s="108"/>
      <c r="K257" s="108"/>
      <c r="L257" s="162">
        <f t="shared" si="3"/>
        <v>0</v>
      </c>
    </row>
    <row r="258" spans="1:12">
      <c r="A258" s="108">
        <f>'360HOLDS'!C259</f>
        <v>0</v>
      </c>
      <c r="B258" s="162" t="str">
        <f>IF('360HOLDS'!V259=0,"",'360HOLDS'!V259)</f>
        <v/>
      </c>
      <c r="C258" s="162" t="str">
        <f>IF('360HOLDS'!W259=0,"",'360HOLDS'!W259)</f>
        <v/>
      </c>
      <c r="D258" s="162" t="str">
        <f>IF('360HOLDS'!X259=0,"",'360HOLDS'!X259)</f>
        <v/>
      </c>
      <c r="E258" s="162" t="str">
        <f>IF('360HOLDS'!Y259=0,"",'360HOLDS'!Y259)</f>
        <v/>
      </c>
      <c r="F258" s="162" t="str">
        <f>IF('360HOLDS'!Z259=0,"",'360HOLDS'!Z259)</f>
        <v/>
      </c>
      <c r="G258" s="162" t="str">
        <f>IF('360HOLDS'!AA259=0,"",'360HOLDS'!AA259)</f>
        <v/>
      </c>
      <c r="H258" s="162" t="str">
        <f>IF('360HOLDS'!AB259=0,"",'360HOLDS'!AB259)</f>
        <v/>
      </c>
      <c r="I258" s="162" t="str">
        <f>IF('360HOLDS'!AC259=0,"",'360HOLDS'!AC259)</f>
        <v/>
      </c>
      <c r="J258" s="108"/>
      <c r="K258" s="108"/>
      <c r="L258" s="162">
        <f t="shared" si="3"/>
        <v>0</v>
      </c>
    </row>
    <row r="259" spans="1:12">
      <c r="A259" s="108">
        <f>'360HOLDS'!C260</f>
        <v>0</v>
      </c>
      <c r="B259" s="162" t="str">
        <f>IF('360HOLDS'!V260=0,"",'360HOLDS'!V260)</f>
        <v/>
      </c>
      <c r="C259" s="162" t="str">
        <f>IF('360HOLDS'!W260=0,"",'360HOLDS'!W260)</f>
        <v/>
      </c>
      <c r="D259" s="162" t="str">
        <f>IF('360HOLDS'!X260=0,"",'360HOLDS'!X260)</f>
        <v/>
      </c>
      <c r="E259" s="162" t="str">
        <f>IF('360HOLDS'!Y260=0,"",'360HOLDS'!Y260)</f>
        <v/>
      </c>
      <c r="F259" s="162" t="str">
        <f>IF('360HOLDS'!Z260=0,"",'360HOLDS'!Z260)</f>
        <v/>
      </c>
      <c r="G259" s="162" t="str">
        <f>IF('360HOLDS'!AA260=0,"",'360HOLDS'!AA260)</f>
        <v/>
      </c>
      <c r="H259" s="162" t="str">
        <f>IF('360HOLDS'!AB260=0,"",'360HOLDS'!AB260)</f>
        <v/>
      </c>
      <c r="I259" s="162" t="str">
        <f>IF('360HOLDS'!AC260=0,"",'360HOLDS'!AC260)</f>
        <v/>
      </c>
      <c r="J259" s="108"/>
      <c r="K259" s="108"/>
      <c r="L259" s="162">
        <f t="shared" si="3"/>
        <v>0</v>
      </c>
    </row>
    <row r="260" spans="1:12">
      <c r="A260" s="108">
        <f>'360HOLDS'!C261</f>
        <v>0</v>
      </c>
      <c r="B260" s="162" t="str">
        <f>IF('360HOLDS'!V261=0,"",'360HOLDS'!V261)</f>
        <v/>
      </c>
      <c r="C260" s="162" t="str">
        <f>IF('360HOLDS'!W261=0,"",'360HOLDS'!W261)</f>
        <v/>
      </c>
      <c r="D260" s="162" t="str">
        <f>IF('360HOLDS'!X261=0,"",'360HOLDS'!X261)</f>
        <v/>
      </c>
      <c r="E260" s="162" t="str">
        <f>IF('360HOLDS'!Y261=0,"",'360HOLDS'!Y261)</f>
        <v/>
      </c>
      <c r="F260" s="162" t="str">
        <f>IF('360HOLDS'!Z261=0,"",'360HOLDS'!Z261)</f>
        <v/>
      </c>
      <c r="G260" s="162" t="str">
        <f>IF('360HOLDS'!AA261=0,"",'360HOLDS'!AA261)</f>
        <v/>
      </c>
      <c r="H260" s="162" t="str">
        <f>IF('360HOLDS'!AB261=0,"",'360HOLDS'!AB261)</f>
        <v/>
      </c>
      <c r="I260" s="162" t="str">
        <f>IF('360HOLDS'!AC261=0,"",'360HOLDS'!AC261)</f>
        <v/>
      </c>
      <c r="J260" s="108"/>
      <c r="K260" s="108"/>
      <c r="L260" s="162">
        <f t="shared" si="3"/>
        <v>0</v>
      </c>
    </row>
    <row r="261" spans="1:12">
      <c r="A261" s="108">
        <f>'360HOLDS'!C262</f>
        <v>0</v>
      </c>
      <c r="B261" s="162" t="str">
        <f>IF('360HOLDS'!V262=0,"",'360HOLDS'!V262)</f>
        <v/>
      </c>
      <c r="C261" s="162" t="str">
        <f>IF('360HOLDS'!W262=0,"",'360HOLDS'!W262)</f>
        <v/>
      </c>
      <c r="D261" s="162" t="str">
        <f>IF('360HOLDS'!X262=0,"",'360HOLDS'!X262)</f>
        <v/>
      </c>
      <c r="E261" s="162" t="str">
        <f>IF('360HOLDS'!Y262=0,"",'360HOLDS'!Y262)</f>
        <v/>
      </c>
      <c r="F261" s="162" t="str">
        <f>IF('360HOLDS'!Z262=0,"",'360HOLDS'!Z262)</f>
        <v/>
      </c>
      <c r="G261" s="162" t="str">
        <f>IF('360HOLDS'!AA262=0,"",'360HOLDS'!AA262)</f>
        <v/>
      </c>
      <c r="H261" s="162" t="str">
        <f>IF('360HOLDS'!AB262=0,"",'360HOLDS'!AB262)</f>
        <v/>
      </c>
      <c r="I261" s="162" t="str">
        <f>IF('360HOLDS'!AC262=0,"",'360HOLDS'!AC262)</f>
        <v/>
      </c>
      <c r="J261" s="108"/>
      <c r="K261" s="108"/>
      <c r="L261" s="162">
        <f t="shared" si="3"/>
        <v>0</v>
      </c>
    </row>
    <row r="262" spans="1:12">
      <c r="A262" s="108">
        <f>'360HOLDS'!C263</f>
        <v>0</v>
      </c>
      <c r="B262" s="162" t="str">
        <f>IF('360HOLDS'!V263=0,"",'360HOLDS'!V263)</f>
        <v/>
      </c>
      <c r="C262" s="162" t="str">
        <f>IF('360HOLDS'!W263=0,"",'360HOLDS'!W263)</f>
        <v/>
      </c>
      <c r="D262" s="162" t="str">
        <f>IF('360HOLDS'!X263=0,"",'360HOLDS'!X263)</f>
        <v/>
      </c>
      <c r="E262" s="162" t="str">
        <f>IF('360HOLDS'!Y263=0,"",'360HOLDS'!Y263)</f>
        <v/>
      </c>
      <c r="F262" s="162" t="str">
        <f>IF('360HOLDS'!Z263=0,"",'360HOLDS'!Z263)</f>
        <v/>
      </c>
      <c r="G262" s="162" t="str">
        <f>IF('360HOLDS'!AA263=0,"",'360HOLDS'!AA263)</f>
        <v/>
      </c>
      <c r="H262" s="162" t="str">
        <f>IF('360HOLDS'!AB263=0,"",'360HOLDS'!AB263)</f>
        <v/>
      </c>
      <c r="I262" s="162" t="str">
        <f>IF('360HOLDS'!AC263=0,"",'360HOLDS'!AC263)</f>
        <v/>
      </c>
      <c r="J262" s="108"/>
      <c r="K262" s="108"/>
      <c r="L262" s="162">
        <f t="shared" si="3"/>
        <v>0</v>
      </c>
    </row>
    <row r="263" spans="1:12">
      <c r="A263" s="108">
        <f>'360HOLDS'!C264</f>
        <v>0</v>
      </c>
      <c r="B263" s="162" t="str">
        <f>IF('360HOLDS'!V264=0,"",'360HOLDS'!V264)</f>
        <v/>
      </c>
      <c r="C263" s="162" t="str">
        <f>IF('360HOLDS'!W264=0,"",'360HOLDS'!W264)</f>
        <v/>
      </c>
      <c r="D263" s="162" t="str">
        <f>IF('360HOLDS'!X264=0,"",'360HOLDS'!X264)</f>
        <v/>
      </c>
      <c r="E263" s="162" t="str">
        <f>IF('360HOLDS'!Y264=0,"",'360HOLDS'!Y264)</f>
        <v/>
      </c>
      <c r="F263" s="162" t="str">
        <f>IF('360HOLDS'!Z264=0,"",'360HOLDS'!Z264)</f>
        <v/>
      </c>
      <c r="G263" s="162" t="str">
        <f>IF('360HOLDS'!AA264=0,"",'360HOLDS'!AA264)</f>
        <v/>
      </c>
      <c r="H263" s="162" t="str">
        <f>IF('360HOLDS'!AB264=0,"",'360HOLDS'!AB264)</f>
        <v/>
      </c>
      <c r="I263" s="162" t="str">
        <f>IF('360HOLDS'!AC264=0,"",'360HOLDS'!AC264)</f>
        <v/>
      </c>
      <c r="J263" s="108"/>
      <c r="K263" s="108"/>
      <c r="L263" s="162">
        <f t="shared" si="3"/>
        <v>0</v>
      </c>
    </row>
    <row r="264" spans="1:12">
      <c r="A264" s="108">
        <f>'360HOLDS'!C265</f>
        <v>0</v>
      </c>
      <c r="B264" s="162" t="str">
        <f>IF('360HOLDS'!V265=0,"",'360HOLDS'!V265)</f>
        <v/>
      </c>
      <c r="C264" s="162" t="str">
        <f>IF('360HOLDS'!W265=0,"",'360HOLDS'!W265)</f>
        <v/>
      </c>
      <c r="D264" s="162" t="str">
        <f>IF('360HOLDS'!X265=0,"",'360HOLDS'!X265)</f>
        <v/>
      </c>
      <c r="E264" s="162" t="str">
        <f>IF('360HOLDS'!Y265=0,"",'360HOLDS'!Y265)</f>
        <v/>
      </c>
      <c r="F264" s="162" t="str">
        <f>IF('360HOLDS'!Z265=0,"",'360HOLDS'!Z265)</f>
        <v/>
      </c>
      <c r="G264" s="162" t="str">
        <f>IF('360HOLDS'!AA265=0,"",'360HOLDS'!AA265)</f>
        <v/>
      </c>
      <c r="H264" s="162" t="str">
        <f>IF('360HOLDS'!AB265=0,"",'360HOLDS'!AB265)</f>
        <v/>
      </c>
      <c r="I264" s="162" t="str">
        <f>IF('360HOLDS'!AC265=0,"",'360HOLDS'!AC265)</f>
        <v/>
      </c>
      <c r="J264" s="108"/>
      <c r="K264" s="108"/>
      <c r="L264" s="162">
        <f t="shared" si="3"/>
        <v>0</v>
      </c>
    </row>
    <row r="265" spans="1:12">
      <c r="A265" s="108">
        <f>'360HOLDS'!C266</f>
        <v>0</v>
      </c>
      <c r="B265" s="162" t="str">
        <f>IF('360HOLDS'!V266=0,"",'360HOLDS'!V266)</f>
        <v/>
      </c>
      <c r="C265" s="162" t="str">
        <f>IF('360HOLDS'!W266=0,"",'360HOLDS'!W266)</f>
        <v/>
      </c>
      <c r="D265" s="162" t="str">
        <f>IF('360HOLDS'!X266=0,"",'360HOLDS'!X266)</f>
        <v/>
      </c>
      <c r="E265" s="162" t="str">
        <f>IF('360HOLDS'!Y266=0,"",'360HOLDS'!Y266)</f>
        <v/>
      </c>
      <c r="F265" s="162" t="str">
        <f>IF('360HOLDS'!Z266=0,"",'360HOLDS'!Z266)</f>
        <v/>
      </c>
      <c r="G265" s="162" t="str">
        <f>IF('360HOLDS'!AA266=0,"",'360HOLDS'!AA266)</f>
        <v/>
      </c>
      <c r="H265" s="162" t="str">
        <f>IF('360HOLDS'!AB266=0,"",'360HOLDS'!AB266)</f>
        <v/>
      </c>
      <c r="I265" s="162" t="str">
        <f>IF('360HOLDS'!AC266=0,"",'360HOLDS'!AC266)</f>
        <v/>
      </c>
      <c r="J265" s="108"/>
      <c r="K265" s="108"/>
      <c r="L265" s="162">
        <f t="shared" ref="L265:L305" si="4">SUM(B265:I265)</f>
        <v>0</v>
      </c>
    </row>
    <row r="266" spans="1:12">
      <c r="A266" s="108">
        <f>'360HOLDS'!C267</f>
        <v>0</v>
      </c>
      <c r="B266" s="162" t="str">
        <f>IF('360HOLDS'!V267=0,"",'360HOLDS'!V267)</f>
        <v/>
      </c>
      <c r="C266" s="162" t="str">
        <f>IF('360HOLDS'!W267=0,"",'360HOLDS'!W267)</f>
        <v/>
      </c>
      <c r="D266" s="162" t="str">
        <f>IF('360HOLDS'!X267=0,"",'360HOLDS'!X267)</f>
        <v/>
      </c>
      <c r="E266" s="162" t="str">
        <f>IF('360HOLDS'!Y267=0,"",'360HOLDS'!Y267)</f>
        <v/>
      </c>
      <c r="F266" s="162" t="str">
        <f>IF('360HOLDS'!Z267=0,"",'360HOLDS'!Z267)</f>
        <v/>
      </c>
      <c r="G266" s="162" t="str">
        <f>IF('360HOLDS'!AA267=0,"",'360HOLDS'!AA267)</f>
        <v/>
      </c>
      <c r="H266" s="162" t="str">
        <f>IF('360HOLDS'!AB267=0,"",'360HOLDS'!AB267)</f>
        <v/>
      </c>
      <c r="I266" s="162" t="str">
        <f>IF('360HOLDS'!AC267=0,"",'360HOLDS'!AC267)</f>
        <v/>
      </c>
      <c r="J266" s="108"/>
      <c r="K266" s="108"/>
      <c r="L266" s="162">
        <f t="shared" si="4"/>
        <v>0</v>
      </c>
    </row>
    <row r="267" spans="1:12">
      <c r="A267" s="108">
        <f>'360HOLDS'!C268</f>
        <v>0</v>
      </c>
      <c r="B267" s="162" t="str">
        <f>IF('360HOLDS'!V268=0,"",'360HOLDS'!V268)</f>
        <v/>
      </c>
      <c r="C267" s="162" t="str">
        <f>IF('360HOLDS'!W268=0,"",'360HOLDS'!W268)</f>
        <v/>
      </c>
      <c r="D267" s="162" t="str">
        <f>IF('360HOLDS'!X268=0,"",'360HOLDS'!X268)</f>
        <v/>
      </c>
      <c r="E267" s="162" t="str">
        <f>IF('360HOLDS'!Y268=0,"",'360HOLDS'!Y268)</f>
        <v/>
      </c>
      <c r="F267" s="162" t="str">
        <f>IF('360HOLDS'!Z268=0,"",'360HOLDS'!Z268)</f>
        <v/>
      </c>
      <c r="G267" s="162" t="str">
        <f>IF('360HOLDS'!AA268=0,"",'360HOLDS'!AA268)</f>
        <v/>
      </c>
      <c r="H267" s="162" t="str">
        <f>IF('360HOLDS'!AB268=0,"",'360HOLDS'!AB268)</f>
        <v/>
      </c>
      <c r="I267" s="162" t="str">
        <f>IF('360HOLDS'!AC268=0,"",'360HOLDS'!AC268)</f>
        <v/>
      </c>
      <c r="J267" s="108"/>
      <c r="K267" s="108"/>
      <c r="L267" s="162">
        <f t="shared" si="4"/>
        <v>0</v>
      </c>
    </row>
    <row r="268" spans="1:12">
      <c r="A268" s="108">
        <f>'360HOLDS'!C269</f>
        <v>0</v>
      </c>
      <c r="B268" s="162" t="str">
        <f>IF('360HOLDS'!V269=0,"",'360HOLDS'!V269)</f>
        <v/>
      </c>
      <c r="C268" s="162" t="str">
        <f>IF('360HOLDS'!W269=0,"",'360HOLDS'!W269)</f>
        <v/>
      </c>
      <c r="D268" s="162" t="str">
        <f>IF('360HOLDS'!X269=0,"",'360HOLDS'!X269)</f>
        <v/>
      </c>
      <c r="E268" s="162" t="str">
        <f>IF('360HOLDS'!Y269=0,"",'360HOLDS'!Y269)</f>
        <v/>
      </c>
      <c r="F268" s="162" t="str">
        <f>IF('360HOLDS'!Z269=0,"",'360HOLDS'!Z269)</f>
        <v/>
      </c>
      <c r="G268" s="162" t="str">
        <f>IF('360HOLDS'!AA269=0,"",'360HOLDS'!AA269)</f>
        <v/>
      </c>
      <c r="H268" s="162" t="str">
        <f>IF('360HOLDS'!AB269=0,"",'360HOLDS'!AB269)</f>
        <v/>
      </c>
      <c r="I268" s="162" t="str">
        <f>IF('360HOLDS'!AC269=0,"",'360HOLDS'!AC269)</f>
        <v/>
      </c>
      <c r="J268" s="108"/>
      <c r="K268" s="108"/>
      <c r="L268" s="162">
        <f t="shared" si="4"/>
        <v>0</v>
      </c>
    </row>
    <row r="269" spans="1:12">
      <c r="A269" s="108">
        <f>'360HOLDS'!C270</f>
        <v>0</v>
      </c>
      <c r="B269" s="162" t="str">
        <f>IF('360HOLDS'!V270=0,"",'360HOLDS'!V270)</f>
        <v/>
      </c>
      <c r="C269" s="162" t="str">
        <f>IF('360HOLDS'!W270=0,"",'360HOLDS'!W270)</f>
        <v/>
      </c>
      <c r="D269" s="162" t="str">
        <f>IF('360HOLDS'!X270=0,"",'360HOLDS'!X270)</f>
        <v/>
      </c>
      <c r="E269" s="162" t="str">
        <f>IF('360HOLDS'!Y270=0,"",'360HOLDS'!Y270)</f>
        <v/>
      </c>
      <c r="F269" s="162" t="str">
        <f>IF('360HOLDS'!Z270=0,"",'360HOLDS'!Z270)</f>
        <v/>
      </c>
      <c r="G269" s="162" t="str">
        <f>IF('360HOLDS'!AA270=0,"",'360HOLDS'!AA270)</f>
        <v/>
      </c>
      <c r="H269" s="162" t="str">
        <f>IF('360HOLDS'!AB270=0,"",'360HOLDS'!AB270)</f>
        <v/>
      </c>
      <c r="I269" s="162" t="str">
        <f>IF('360HOLDS'!AC270=0,"",'360HOLDS'!AC270)</f>
        <v/>
      </c>
      <c r="J269" s="108"/>
      <c r="K269" s="108"/>
      <c r="L269" s="162">
        <f t="shared" si="4"/>
        <v>0</v>
      </c>
    </row>
    <row r="270" spans="1:12">
      <c r="A270" s="108">
        <f>'360HOLDS'!C271</f>
        <v>0</v>
      </c>
      <c r="B270" s="162" t="str">
        <f>IF('360HOLDS'!V271=0,"",'360HOLDS'!V271)</f>
        <v/>
      </c>
      <c r="C270" s="162" t="str">
        <f>IF('360HOLDS'!W271=0,"",'360HOLDS'!W271)</f>
        <v/>
      </c>
      <c r="D270" s="162" t="str">
        <f>IF('360HOLDS'!X271=0,"",'360HOLDS'!X271)</f>
        <v/>
      </c>
      <c r="E270" s="162" t="str">
        <f>IF('360HOLDS'!Y271=0,"",'360HOLDS'!Y271)</f>
        <v/>
      </c>
      <c r="F270" s="162" t="str">
        <f>IF('360HOLDS'!Z271=0,"",'360HOLDS'!Z271)</f>
        <v/>
      </c>
      <c r="G270" s="162" t="str">
        <f>IF('360HOLDS'!AA271=0,"",'360HOLDS'!AA271)</f>
        <v/>
      </c>
      <c r="H270" s="162" t="str">
        <f>IF('360HOLDS'!AB271=0,"",'360HOLDS'!AB271)</f>
        <v/>
      </c>
      <c r="I270" s="162" t="str">
        <f>IF('360HOLDS'!AC271=0,"",'360HOLDS'!AC271)</f>
        <v/>
      </c>
      <c r="J270" s="108"/>
      <c r="K270" s="108"/>
      <c r="L270" s="162">
        <f t="shared" si="4"/>
        <v>0</v>
      </c>
    </row>
    <row r="271" spans="1:12">
      <c r="A271" s="108">
        <f>'360HOLDS'!C272</f>
        <v>0</v>
      </c>
      <c r="B271" s="162" t="str">
        <f>IF('360HOLDS'!V272=0,"",'360HOLDS'!V272)</f>
        <v/>
      </c>
      <c r="C271" s="162" t="str">
        <f>IF('360HOLDS'!W272=0,"",'360HOLDS'!W272)</f>
        <v/>
      </c>
      <c r="D271" s="162" t="str">
        <f>IF('360HOLDS'!X272=0,"",'360HOLDS'!X272)</f>
        <v/>
      </c>
      <c r="E271" s="162" t="str">
        <f>IF('360HOLDS'!Y272=0,"",'360HOLDS'!Y272)</f>
        <v/>
      </c>
      <c r="F271" s="162" t="str">
        <f>IF('360HOLDS'!Z272=0,"",'360HOLDS'!Z272)</f>
        <v/>
      </c>
      <c r="G271" s="162" t="str">
        <f>IF('360HOLDS'!AA272=0,"",'360HOLDS'!AA272)</f>
        <v/>
      </c>
      <c r="H271" s="162" t="str">
        <f>IF('360HOLDS'!AB272=0,"",'360HOLDS'!AB272)</f>
        <v/>
      </c>
      <c r="I271" s="162" t="str">
        <f>IF('360HOLDS'!AC272=0,"",'360HOLDS'!AC272)</f>
        <v/>
      </c>
      <c r="J271" s="108"/>
      <c r="K271" s="108"/>
      <c r="L271" s="162">
        <f t="shared" si="4"/>
        <v>0</v>
      </c>
    </row>
    <row r="272" spans="1:12">
      <c r="A272" s="108">
        <f>'360HOLDS'!C273</f>
        <v>0</v>
      </c>
      <c r="B272" s="162" t="str">
        <f>IF('360HOLDS'!V273=0,"",'360HOLDS'!V273)</f>
        <v/>
      </c>
      <c r="C272" s="162" t="str">
        <f>IF('360HOLDS'!W273=0,"",'360HOLDS'!W273)</f>
        <v/>
      </c>
      <c r="D272" s="162" t="str">
        <f>IF('360HOLDS'!X273=0,"",'360HOLDS'!X273)</f>
        <v/>
      </c>
      <c r="E272" s="162" t="str">
        <f>IF('360HOLDS'!Y273=0,"",'360HOLDS'!Y273)</f>
        <v/>
      </c>
      <c r="F272" s="162" t="str">
        <f>IF('360HOLDS'!Z273=0,"",'360HOLDS'!Z273)</f>
        <v/>
      </c>
      <c r="G272" s="162" t="str">
        <f>IF('360HOLDS'!AA273=0,"",'360HOLDS'!AA273)</f>
        <v/>
      </c>
      <c r="H272" s="162" t="str">
        <f>IF('360HOLDS'!AB273=0,"",'360HOLDS'!AB273)</f>
        <v/>
      </c>
      <c r="I272" s="162" t="str">
        <f>IF('360HOLDS'!AC273=0,"",'360HOLDS'!AC273)</f>
        <v/>
      </c>
      <c r="J272" s="108"/>
      <c r="K272" s="108"/>
      <c r="L272" s="162">
        <f t="shared" si="4"/>
        <v>0</v>
      </c>
    </row>
    <row r="273" spans="1:12">
      <c r="A273" s="108">
        <f>'360HOLDS'!C274</f>
        <v>0</v>
      </c>
      <c r="B273" s="162" t="str">
        <f>IF('360HOLDS'!V274=0,"",'360HOLDS'!V274)</f>
        <v/>
      </c>
      <c r="C273" s="162" t="str">
        <f>IF('360HOLDS'!W274=0,"",'360HOLDS'!W274)</f>
        <v/>
      </c>
      <c r="D273" s="162" t="str">
        <f>IF('360HOLDS'!X274=0,"",'360HOLDS'!X274)</f>
        <v/>
      </c>
      <c r="E273" s="162" t="str">
        <f>IF('360HOLDS'!Y274=0,"",'360HOLDS'!Y274)</f>
        <v/>
      </c>
      <c r="F273" s="162" t="str">
        <f>IF('360HOLDS'!Z274=0,"",'360HOLDS'!Z274)</f>
        <v/>
      </c>
      <c r="G273" s="162" t="str">
        <f>IF('360HOLDS'!AA274=0,"",'360HOLDS'!AA274)</f>
        <v/>
      </c>
      <c r="H273" s="162" t="str">
        <f>IF('360HOLDS'!AB274=0,"",'360HOLDS'!AB274)</f>
        <v/>
      </c>
      <c r="I273" s="162" t="str">
        <f>IF('360HOLDS'!AC274=0,"",'360HOLDS'!AC274)</f>
        <v/>
      </c>
      <c r="J273" s="108"/>
      <c r="K273" s="108"/>
      <c r="L273" s="162">
        <f t="shared" si="4"/>
        <v>0</v>
      </c>
    </row>
    <row r="274" spans="1:12">
      <c r="A274" s="108">
        <f>'360HOLDS'!C275</f>
        <v>0</v>
      </c>
      <c r="B274" s="162" t="str">
        <f>IF('360HOLDS'!V275=0,"",'360HOLDS'!V275)</f>
        <v/>
      </c>
      <c r="C274" s="162" t="str">
        <f>IF('360HOLDS'!W275=0,"",'360HOLDS'!W275)</f>
        <v/>
      </c>
      <c r="D274" s="162" t="str">
        <f>IF('360HOLDS'!X275=0,"",'360HOLDS'!X275)</f>
        <v/>
      </c>
      <c r="E274" s="162" t="str">
        <f>IF('360HOLDS'!Y275=0,"",'360HOLDS'!Y275)</f>
        <v/>
      </c>
      <c r="F274" s="162" t="str">
        <f>IF('360HOLDS'!Z275=0,"",'360HOLDS'!Z275)</f>
        <v/>
      </c>
      <c r="G274" s="162" t="str">
        <f>IF('360HOLDS'!AA275=0,"",'360HOLDS'!AA275)</f>
        <v/>
      </c>
      <c r="H274" s="162" t="str">
        <f>IF('360HOLDS'!AB275=0,"",'360HOLDS'!AB275)</f>
        <v/>
      </c>
      <c r="I274" s="162" t="str">
        <f>IF('360HOLDS'!AC275=0,"",'360HOLDS'!AC275)</f>
        <v/>
      </c>
      <c r="J274" s="108"/>
      <c r="K274" s="108"/>
      <c r="L274" s="162">
        <f t="shared" si="4"/>
        <v>0</v>
      </c>
    </row>
    <row r="275" spans="1:12">
      <c r="A275" s="108">
        <f>'360HOLDS'!C276</f>
        <v>0</v>
      </c>
      <c r="B275" s="162" t="str">
        <f>IF('360HOLDS'!V276=0,"",'360HOLDS'!V276)</f>
        <v/>
      </c>
      <c r="C275" s="162" t="str">
        <f>IF('360HOLDS'!W276=0,"",'360HOLDS'!W276)</f>
        <v/>
      </c>
      <c r="D275" s="162" t="str">
        <f>IF('360HOLDS'!X276=0,"",'360HOLDS'!X276)</f>
        <v/>
      </c>
      <c r="E275" s="162" t="str">
        <f>IF('360HOLDS'!Y276=0,"",'360HOLDS'!Y276)</f>
        <v/>
      </c>
      <c r="F275" s="162" t="str">
        <f>IF('360HOLDS'!Z276=0,"",'360HOLDS'!Z276)</f>
        <v/>
      </c>
      <c r="G275" s="162" t="str">
        <f>IF('360HOLDS'!AA276=0,"",'360HOLDS'!AA276)</f>
        <v/>
      </c>
      <c r="H275" s="162" t="str">
        <f>IF('360HOLDS'!AB276=0,"",'360HOLDS'!AB276)</f>
        <v/>
      </c>
      <c r="I275" s="162" t="str">
        <f>IF('360HOLDS'!AC276=0,"",'360HOLDS'!AC276)</f>
        <v/>
      </c>
      <c r="J275" s="108"/>
      <c r="K275" s="108"/>
      <c r="L275" s="162">
        <f t="shared" si="4"/>
        <v>0</v>
      </c>
    </row>
    <row r="276" spans="1:12">
      <c r="A276" s="108">
        <f>'360HOLDS'!C277</f>
        <v>0</v>
      </c>
      <c r="B276" s="162" t="str">
        <f>IF('360HOLDS'!V277=0,"",'360HOLDS'!V277)</f>
        <v/>
      </c>
      <c r="C276" s="162" t="str">
        <f>IF('360HOLDS'!W277=0,"",'360HOLDS'!W277)</f>
        <v/>
      </c>
      <c r="D276" s="162" t="str">
        <f>IF('360HOLDS'!X277=0,"",'360HOLDS'!X277)</f>
        <v/>
      </c>
      <c r="E276" s="162" t="str">
        <f>IF('360HOLDS'!Y277=0,"",'360HOLDS'!Y277)</f>
        <v/>
      </c>
      <c r="F276" s="162" t="str">
        <f>IF('360HOLDS'!Z277=0,"",'360HOLDS'!Z277)</f>
        <v/>
      </c>
      <c r="G276" s="162" t="str">
        <f>IF('360HOLDS'!AA277=0,"",'360HOLDS'!AA277)</f>
        <v/>
      </c>
      <c r="H276" s="162" t="str">
        <f>IF('360HOLDS'!AB277=0,"",'360HOLDS'!AB277)</f>
        <v/>
      </c>
      <c r="I276" s="162" t="str">
        <f>IF('360HOLDS'!AC277=0,"",'360HOLDS'!AC277)</f>
        <v/>
      </c>
      <c r="J276" s="108"/>
      <c r="K276" s="108"/>
      <c r="L276" s="162">
        <f t="shared" si="4"/>
        <v>0</v>
      </c>
    </row>
    <row r="277" spans="1:12">
      <c r="A277" s="108">
        <f>'360HOLDS'!C278</f>
        <v>0</v>
      </c>
      <c r="B277" s="162" t="str">
        <f>IF('360HOLDS'!V278=0,"",'360HOLDS'!V278)</f>
        <v/>
      </c>
      <c r="C277" s="162" t="str">
        <f>IF('360HOLDS'!W278=0,"",'360HOLDS'!W278)</f>
        <v/>
      </c>
      <c r="D277" s="162" t="str">
        <f>IF('360HOLDS'!X278=0,"",'360HOLDS'!X278)</f>
        <v/>
      </c>
      <c r="E277" s="162" t="str">
        <f>IF('360HOLDS'!Y278=0,"",'360HOLDS'!Y278)</f>
        <v/>
      </c>
      <c r="F277" s="162" t="str">
        <f>IF('360HOLDS'!Z278=0,"",'360HOLDS'!Z278)</f>
        <v/>
      </c>
      <c r="G277" s="162" t="str">
        <f>IF('360HOLDS'!AA278=0,"",'360HOLDS'!AA278)</f>
        <v/>
      </c>
      <c r="H277" s="162" t="str">
        <f>IF('360HOLDS'!AB278=0,"",'360HOLDS'!AB278)</f>
        <v/>
      </c>
      <c r="I277" s="162" t="str">
        <f>IF('360HOLDS'!AC278=0,"",'360HOLDS'!AC278)</f>
        <v/>
      </c>
      <c r="J277" s="108"/>
      <c r="K277" s="108"/>
      <c r="L277" s="162">
        <f t="shared" si="4"/>
        <v>0</v>
      </c>
    </row>
    <row r="278" spans="1:12">
      <c r="A278" s="108">
        <f>'360HOLDS'!C279</f>
        <v>0</v>
      </c>
      <c r="B278" s="162" t="str">
        <f>IF('360HOLDS'!V279=0,"",'360HOLDS'!V279)</f>
        <v/>
      </c>
      <c r="C278" s="162" t="str">
        <f>IF('360HOLDS'!W279=0,"",'360HOLDS'!W279)</f>
        <v/>
      </c>
      <c r="D278" s="162" t="str">
        <f>IF('360HOLDS'!X279=0,"",'360HOLDS'!X279)</f>
        <v/>
      </c>
      <c r="E278" s="162" t="str">
        <f>IF('360HOLDS'!Y279=0,"",'360HOLDS'!Y279)</f>
        <v/>
      </c>
      <c r="F278" s="162" t="str">
        <f>IF('360HOLDS'!Z279=0,"",'360HOLDS'!Z279)</f>
        <v/>
      </c>
      <c r="G278" s="162" t="str">
        <f>IF('360HOLDS'!AA279=0,"",'360HOLDS'!AA279)</f>
        <v/>
      </c>
      <c r="H278" s="162" t="str">
        <f>IF('360HOLDS'!AB279=0,"",'360HOLDS'!AB279)</f>
        <v/>
      </c>
      <c r="I278" s="162" t="str">
        <f>IF('360HOLDS'!AC279=0,"",'360HOLDS'!AC279)</f>
        <v/>
      </c>
      <c r="J278" s="108"/>
      <c r="K278" s="108"/>
      <c r="L278" s="162">
        <f t="shared" si="4"/>
        <v>0</v>
      </c>
    </row>
    <row r="279" spans="1:12">
      <c r="A279" s="108">
        <f>'360HOLDS'!C280</f>
        <v>0</v>
      </c>
      <c r="B279" s="162" t="str">
        <f>IF('360HOLDS'!V280=0,"",'360HOLDS'!V280)</f>
        <v/>
      </c>
      <c r="C279" s="162" t="str">
        <f>IF('360HOLDS'!W280=0,"",'360HOLDS'!W280)</f>
        <v/>
      </c>
      <c r="D279" s="162" t="str">
        <f>IF('360HOLDS'!X280=0,"",'360HOLDS'!X280)</f>
        <v/>
      </c>
      <c r="E279" s="162" t="str">
        <f>IF('360HOLDS'!Y280=0,"",'360HOLDS'!Y280)</f>
        <v/>
      </c>
      <c r="F279" s="162" t="str">
        <f>IF('360HOLDS'!Z280=0,"",'360HOLDS'!Z280)</f>
        <v/>
      </c>
      <c r="G279" s="162" t="str">
        <f>IF('360HOLDS'!AA280=0,"",'360HOLDS'!AA280)</f>
        <v/>
      </c>
      <c r="H279" s="162" t="str">
        <f>IF('360HOLDS'!AB280=0,"",'360HOLDS'!AB280)</f>
        <v/>
      </c>
      <c r="I279" s="162" t="str">
        <f>IF('360HOLDS'!AC280=0,"",'360HOLDS'!AC280)</f>
        <v/>
      </c>
      <c r="J279" s="108"/>
      <c r="K279" s="108"/>
      <c r="L279" s="162">
        <f t="shared" si="4"/>
        <v>0</v>
      </c>
    </row>
    <row r="280" spans="1:12">
      <c r="A280" s="108">
        <f>'360HOLDS'!C281</f>
        <v>0</v>
      </c>
      <c r="B280" s="162" t="str">
        <f>IF('360HOLDS'!V281=0,"",'360HOLDS'!V281)</f>
        <v/>
      </c>
      <c r="C280" s="162" t="str">
        <f>IF('360HOLDS'!W281=0,"",'360HOLDS'!W281)</f>
        <v/>
      </c>
      <c r="D280" s="162" t="str">
        <f>IF('360HOLDS'!X281=0,"",'360HOLDS'!X281)</f>
        <v/>
      </c>
      <c r="E280" s="162" t="str">
        <f>IF('360HOLDS'!Y281=0,"",'360HOLDS'!Y281)</f>
        <v/>
      </c>
      <c r="F280" s="162" t="str">
        <f>IF('360HOLDS'!Z281=0,"",'360HOLDS'!Z281)</f>
        <v/>
      </c>
      <c r="G280" s="162" t="str">
        <f>IF('360HOLDS'!AA281=0,"",'360HOLDS'!AA281)</f>
        <v/>
      </c>
      <c r="H280" s="162" t="str">
        <f>IF('360HOLDS'!AB281=0,"",'360HOLDS'!AB281)</f>
        <v/>
      </c>
      <c r="I280" s="162" t="str">
        <f>IF('360HOLDS'!AC281=0,"",'360HOLDS'!AC281)</f>
        <v/>
      </c>
      <c r="J280" s="108"/>
      <c r="K280" s="108"/>
      <c r="L280" s="162">
        <f t="shared" si="4"/>
        <v>0</v>
      </c>
    </row>
    <row r="281" spans="1:12">
      <c r="A281" s="108">
        <f>'360HOLDS'!C282</f>
        <v>0</v>
      </c>
      <c r="B281" s="162" t="str">
        <f>IF('360HOLDS'!V282=0,"",'360HOLDS'!V282)</f>
        <v/>
      </c>
      <c r="C281" s="162" t="str">
        <f>IF('360HOLDS'!W282=0,"",'360HOLDS'!W282)</f>
        <v/>
      </c>
      <c r="D281" s="162" t="str">
        <f>IF('360HOLDS'!X282=0,"",'360HOLDS'!X282)</f>
        <v/>
      </c>
      <c r="E281" s="162" t="str">
        <f>IF('360HOLDS'!Y282=0,"",'360HOLDS'!Y282)</f>
        <v/>
      </c>
      <c r="F281" s="162" t="str">
        <f>IF('360HOLDS'!Z282=0,"",'360HOLDS'!Z282)</f>
        <v/>
      </c>
      <c r="G281" s="162" t="str">
        <f>IF('360HOLDS'!AA282=0,"",'360HOLDS'!AA282)</f>
        <v/>
      </c>
      <c r="H281" s="162" t="str">
        <f>IF('360HOLDS'!AB282=0,"",'360HOLDS'!AB282)</f>
        <v/>
      </c>
      <c r="I281" s="162" t="str">
        <f>IF('360HOLDS'!AC282=0,"",'360HOLDS'!AC282)</f>
        <v/>
      </c>
      <c r="J281" s="108"/>
      <c r="K281" s="108"/>
      <c r="L281" s="162">
        <f t="shared" si="4"/>
        <v>0</v>
      </c>
    </row>
    <row r="282" spans="1:12">
      <c r="A282" s="108">
        <f>'360HOLDS'!C283</f>
        <v>0</v>
      </c>
      <c r="B282" s="162" t="str">
        <f>IF('360HOLDS'!V283=0,"",'360HOLDS'!V283)</f>
        <v/>
      </c>
      <c r="C282" s="162" t="str">
        <f>IF('360HOLDS'!W283=0,"",'360HOLDS'!W283)</f>
        <v/>
      </c>
      <c r="D282" s="162" t="str">
        <f>IF('360HOLDS'!X283=0,"",'360HOLDS'!X283)</f>
        <v/>
      </c>
      <c r="E282" s="162" t="str">
        <f>IF('360HOLDS'!Y283=0,"",'360HOLDS'!Y283)</f>
        <v/>
      </c>
      <c r="F282" s="162" t="str">
        <f>IF('360HOLDS'!Z283=0,"",'360HOLDS'!Z283)</f>
        <v/>
      </c>
      <c r="G282" s="162" t="str">
        <f>IF('360HOLDS'!AA283=0,"",'360HOLDS'!AA283)</f>
        <v/>
      </c>
      <c r="H282" s="162" t="str">
        <f>IF('360HOLDS'!AB283=0,"",'360HOLDS'!AB283)</f>
        <v/>
      </c>
      <c r="I282" s="162" t="str">
        <f>IF('360HOLDS'!AC283=0,"",'360HOLDS'!AC283)</f>
        <v/>
      </c>
      <c r="J282" s="108"/>
      <c r="K282" s="108"/>
      <c r="L282" s="162">
        <f t="shared" si="4"/>
        <v>0</v>
      </c>
    </row>
    <row r="283" spans="1:12">
      <c r="A283" s="108">
        <f>'360HOLDS'!C284</f>
        <v>0</v>
      </c>
      <c r="B283" s="162" t="str">
        <f>IF('360HOLDS'!V284=0,"",'360HOLDS'!V284)</f>
        <v/>
      </c>
      <c r="C283" s="162" t="str">
        <f>IF('360HOLDS'!W284=0,"",'360HOLDS'!W284)</f>
        <v/>
      </c>
      <c r="D283" s="162" t="str">
        <f>IF('360HOLDS'!X284=0,"",'360HOLDS'!X284)</f>
        <v/>
      </c>
      <c r="E283" s="162" t="str">
        <f>IF('360HOLDS'!Y284=0,"",'360HOLDS'!Y284)</f>
        <v/>
      </c>
      <c r="F283" s="162" t="str">
        <f>IF('360HOLDS'!Z284=0,"",'360HOLDS'!Z284)</f>
        <v/>
      </c>
      <c r="G283" s="162" t="str">
        <f>IF('360HOLDS'!AA284=0,"",'360HOLDS'!AA284)</f>
        <v/>
      </c>
      <c r="H283" s="162" t="str">
        <f>IF('360HOLDS'!AB284=0,"",'360HOLDS'!AB284)</f>
        <v/>
      </c>
      <c r="I283" s="162" t="str">
        <f>IF('360HOLDS'!AC284=0,"",'360HOLDS'!AC284)</f>
        <v/>
      </c>
      <c r="J283" s="108"/>
      <c r="K283" s="108"/>
      <c r="L283" s="162">
        <f t="shared" si="4"/>
        <v>0</v>
      </c>
    </row>
    <row r="284" spans="1:12">
      <c r="A284" s="108">
        <f>'360HOLDS'!C285</f>
        <v>0</v>
      </c>
      <c r="B284" s="162" t="str">
        <f>IF('360HOLDS'!V285=0,"",'360HOLDS'!V285)</f>
        <v/>
      </c>
      <c r="C284" s="162" t="str">
        <f>IF('360HOLDS'!W285=0,"",'360HOLDS'!W285)</f>
        <v/>
      </c>
      <c r="D284" s="162" t="str">
        <f>IF('360HOLDS'!X285=0,"",'360HOLDS'!X285)</f>
        <v/>
      </c>
      <c r="E284" s="162" t="str">
        <f>IF('360HOLDS'!Y285=0,"",'360HOLDS'!Y285)</f>
        <v/>
      </c>
      <c r="F284" s="162" t="str">
        <f>IF('360HOLDS'!Z285=0,"",'360HOLDS'!Z285)</f>
        <v/>
      </c>
      <c r="G284" s="162" t="str">
        <f>IF('360HOLDS'!AA285=0,"",'360HOLDS'!AA285)</f>
        <v/>
      </c>
      <c r="H284" s="162" t="str">
        <f>IF('360HOLDS'!AB285=0,"",'360HOLDS'!AB285)</f>
        <v/>
      </c>
      <c r="I284" s="162" t="str">
        <f>IF('360HOLDS'!AC285=0,"",'360HOLDS'!AC285)</f>
        <v/>
      </c>
      <c r="J284" s="108"/>
      <c r="K284" s="108"/>
      <c r="L284" s="162">
        <f t="shared" si="4"/>
        <v>0</v>
      </c>
    </row>
    <row r="285" spans="1:12">
      <c r="A285" s="108">
        <f>'360HOLDS'!C286</f>
        <v>0</v>
      </c>
      <c r="B285" s="162" t="str">
        <f>IF('360HOLDS'!V286=0,"",'360HOLDS'!V286)</f>
        <v/>
      </c>
      <c r="C285" s="162" t="str">
        <f>IF('360HOLDS'!W286=0,"",'360HOLDS'!W286)</f>
        <v/>
      </c>
      <c r="D285" s="162" t="str">
        <f>IF('360HOLDS'!X286=0,"",'360HOLDS'!X286)</f>
        <v/>
      </c>
      <c r="E285" s="162" t="str">
        <f>IF('360HOLDS'!Y286=0,"",'360HOLDS'!Y286)</f>
        <v/>
      </c>
      <c r="F285" s="162" t="str">
        <f>IF('360HOLDS'!Z286=0,"",'360HOLDS'!Z286)</f>
        <v/>
      </c>
      <c r="G285" s="162" t="str">
        <f>IF('360HOLDS'!AA286=0,"",'360HOLDS'!AA286)</f>
        <v/>
      </c>
      <c r="H285" s="162" t="str">
        <f>IF('360HOLDS'!AB286=0,"",'360HOLDS'!AB286)</f>
        <v/>
      </c>
      <c r="I285" s="162" t="str">
        <f>IF('360HOLDS'!AC286=0,"",'360HOLDS'!AC286)</f>
        <v/>
      </c>
      <c r="J285" s="108"/>
      <c r="K285" s="108"/>
      <c r="L285" s="162">
        <f t="shared" si="4"/>
        <v>0</v>
      </c>
    </row>
    <row r="286" spans="1:12">
      <c r="A286" s="108">
        <f>'360HOLDS'!C287</f>
        <v>0</v>
      </c>
      <c r="B286" s="162" t="str">
        <f>IF('360HOLDS'!V287=0,"",'360HOLDS'!V287)</f>
        <v/>
      </c>
      <c r="C286" s="162" t="str">
        <f>IF('360HOLDS'!W287=0,"",'360HOLDS'!W287)</f>
        <v/>
      </c>
      <c r="D286" s="162" t="str">
        <f>IF('360HOLDS'!X287=0,"",'360HOLDS'!X287)</f>
        <v/>
      </c>
      <c r="E286" s="162" t="str">
        <f>IF('360HOLDS'!Y287=0,"",'360HOLDS'!Y287)</f>
        <v/>
      </c>
      <c r="F286" s="162" t="str">
        <f>IF('360HOLDS'!Z287=0,"",'360HOLDS'!Z287)</f>
        <v/>
      </c>
      <c r="G286" s="162" t="str">
        <f>IF('360HOLDS'!AA287=0,"",'360HOLDS'!AA287)</f>
        <v/>
      </c>
      <c r="H286" s="162" t="str">
        <f>IF('360HOLDS'!AB287=0,"",'360HOLDS'!AB287)</f>
        <v/>
      </c>
      <c r="I286" s="162" t="str">
        <f>IF('360HOLDS'!AC287=0,"",'360HOLDS'!AC287)</f>
        <v/>
      </c>
      <c r="J286" s="108"/>
      <c r="K286" s="108"/>
      <c r="L286" s="162">
        <f t="shared" si="4"/>
        <v>0</v>
      </c>
    </row>
    <row r="287" spans="1:12">
      <c r="A287" s="108">
        <f>'360HOLDS'!C288</f>
        <v>0</v>
      </c>
      <c r="B287" s="162" t="str">
        <f>IF('360HOLDS'!V288=0,"",'360HOLDS'!V288)</f>
        <v/>
      </c>
      <c r="C287" s="162" t="str">
        <f>IF('360HOLDS'!W288=0,"",'360HOLDS'!W288)</f>
        <v/>
      </c>
      <c r="D287" s="162" t="str">
        <f>IF('360HOLDS'!X288=0,"",'360HOLDS'!X288)</f>
        <v/>
      </c>
      <c r="E287" s="162" t="str">
        <f>IF('360HOLDS'!Y288=0,"",'360HOLDS'!Y288)</f>
        <v/>
      </c>
      <c r="F287" s="162" t="str">
        <f>IF('360HOLDS'!Z288=0,"",'360HOLDS'!Z288)</f>
        <v/>
      </c>
      <c r="G287" s="162" t="str">
        <f>IF('360HOLDS'!AA288=0,"",'360HOLDS'!AA288)</f>
        <v/>
      </c>
      <c r="H287" s="162" t="str">
        <f>IF('360HOLDS'!AB288=0,"",'360HOLDS'!AB288)</f>
        <v/>
      </c>
      <c r="I287" s="162" t="str">
        <f>IF('360HOLDS'!AC288=0,"",'360HOLDS'!AC288)</f>
        <v/>
      </c>
      <c r="J287" s="108"/>
      <c r="K287" s="108"/>
      <c r="L287" s="162">
        <f t="shared" si="4"/>
        <v>0</v>
      </c>
    </row>
    <row r="288" spans="1:12">
      <c r="A288" s="108">
        <f>'360HOLDS'!C289</f>
        <v>0</v>
      </c>
      <c r="B288" s="162" t="str">
        <f>IF('360HOLDS'!V289=0,"",'360HOLDS'!V289)</f>
        <v/>
      </c>
      <c r="C288" s="162" t="str">
        <f>IF('360HOLDS'!W289=0,"",'360HOLDS'!W289)</f>
        <v/>
      </c>
      <c r="D288" s="162" t="str">
        <f>IF('360HOLDS'!X289=0,"",'360HOLDS'!X289)</f>
        <v/>
      </c>
      <c r="E288" s="162" t="str">
        <f>IF('360HOLDS'!Y289=0,"",'360HOLDS'!Y289)</f>
        <v/>
      </c>
      <c r="F288" s="162" t="str">
        <f>IF('360HOLDS'!Z289=0,"",'360HOLDS'!Z289)</f>
        <v/>
      </c>
      <c r="G288" s="162" t="str">
        <f>IF('360HOLDS'!AA289=0,"",'360HOLDS'!AA289)</f>
        <v/>
      </c>
      <c r="H288" s="162" t="str">
        <f>IF('360HOLDS'!AB289=0,"",'360HOLDS'!AB289)</f>
        <v/>
      </c>
      <c r="I288" s="162" t="str">
        <f>IF('360HOLDS'!AC289=0,"",'360HOLDS'!AC289)</f>
        <v/>
      </c>
      <c r="J288" s="108"/>
      <c r="K288" s="108"/>
      <c r="L288" s="162">
        <f t="shared" si="4"/>
        <v>0</v>
      </c>
    </row>
    <row r="289" spans="1:12">
      <c r="A289" s="108">
        <f>'360HOLDS'!C290</f>
        <v>0</v>
      </c>
      <c r="B289" s="162" t="str">
        <f>IF('360HOLDS'!V290=0,"",'360HOLDS'!V290)</f>
        <v/>
      </c>
      <c r="C289" s="162" t="str">
        <f>IF('360HOLDS'!W290=0,"",'360HOLDS'!W290)</f>
        <v/>
      </c>
      <c r="D289" s="162" t="str">
        <f>IF('360HOLDS'!X290=0,"",'360HOLDS'!X290)</f>
        <v/>
      </c>
      <c r="E289" s="162" t="str">
        <f>IF('360HOLDS'!Y290=0,"",'360HOLDS'!Y290)</f>
        <v/>
      </c>
      <c r="F289" s="162" t="str">
        <f>IF('360HOLDS'!Z290=0,"",'360HOLDS'!Z290)</f>
        <v/>
      </c>
      <c r="G289" s="162" t="str">
        <f>IF('360HOLDS'!AA290=0,"",'360HOLDS'!AA290)</f>
        <v/>
      </c>
      <c r="H289" s="162" t="str">
        <f>IF('360HOLDS'!AB290=0,"",'360HOLDS'!AB290)</f>
        <v/>
      </c>
      <c r="I289" s="162" t="str">
        <f>IF('360HOLDS'!AC290=0,"",'360HOLDS'!AC290)</f>
        <v/>
      </c>
      <c r="J289" s="108"/>
      <c r="K289" s="108"/>
      <c r="L289" s="162">
        <f t="shared" si="4"/>
        <v>0</v>
      </c>
    </row>
    <row r="290" spans="1:12">
      <c r="A290" s="108">
        <f>'360HOLDS'!C291</f>
        <v>0</v>
      </c>
      <c r="B290" s="162" t="str">
        <f>IF('360HOLDS'!V291=0,"",'360HOLDS'!V291)</f>
        <v/>
      </c>
      <c r="C290" s="162" t="str">
        <f>IF('360HOLDS'!W291=0,"",'360HOLDS'!W291)</f>
        <v/>
      </c>
      <c r="D290" s="162" t="str">
        <f>IF('360HOLDS'!X291=0,"",'360HOLDS'!X291)</f>
        <v/>
      </c>
      <c r="E290" s="162" t="str">
        <f>IF('360HOLDS'!Y291=0,"",'360HOLDS'!Y291)</f>
        <v/>
      </c>
      <c r="F290" s="162" t="str">
        <f>IF('360HOLDS'!Z291=0,"",'360HOLDS'!Z291)</f>
        <v/>
      </c>
      <c r="G290" s="162" t="str">
        <f>IF('360HOLDS'!AA291=0,"",'360HOLDS'!AA291)</f>
        <v/>
      </c>
      <c r="H290" s="162" t="str">
        <f>IF('360HOLDS'!AB291=0,"",'360HOLDS'!AB291)</f>
        <v/>
      </c>
      <c r="I290" s="162" t="str">
        <f>IF('360HOLDS'!AC291=0,"",'360HOLDS'!AC291)</f>
        <v/>
      </c>
      <c r="J290" s="108"/>
      <c r="K290" s="108"/>
      <c r="L290" s="162">
        <f t="shared" si="4"/>
        <v>0</v>
      </c>
    </row>
    <row r="291" spans="1:12">
      <c r="A291" s="108">
        <f>'360HOLDS'!C292</f>
        <v>0</v>
      </c>
      <c r="B291" s="162" t="str">
        <f>IF('360HOLDS'!V292=0,"",'360HOLDS'!V292)</f>
        <v/>
      </c>
      <c r="C291" s="162" t="str">
        <f>IF('360HOLDS'!W292=0,"",'360HOLDS'!W292)</f>
        <v/>
      </c>
      <c r="D291" s="162" t="str">
        <f>IF('360HOLDS'!X292=0,"",'360HOLDS'!X292)</f>
        <v/>
      </c>
      <c r="E291" s="162" t="str">
        <f>IF('360HOLDS'!Y292=0,"",'360HOLDS'!Y292)</f>
        <v/>
      </c>
      <c r="F291" s="162" t="str">
        <f>IF('360HOLDS'!Z292=0,"",'360HOLDS'!Z292)</f>
        <v/>
      </c>
      <c r="G291" s="162" t="str">
        <f>IF('360HOLDS'!AA292=0,"",'360HOLDS'!AA292)</f>
        <v/>
      </c>
      <c r="H291" s="162" t="str">
        <f>IF('360HOLDS'!AB292=0,"",'360HOLDS'!AB292)</f>
        <v/>
      </c>
      <c r="I291" s="162" t="str">
        <f>IF('360HOLDS'!AC292=0,"",'360HOLDS'!AC292)</f>
        <v/>
      </c>
      <c r="J291" s="108"/>
      <c r="K291" s="108"/>
      <c r="L291" s="162">
        <f t="shared" si="4"/>
        <v>0</v>
      </c>
    </row>
    <row r="292" spans="1:12">
      <c r="A292" s="108">
        <f>'360HOLDS'!C293</f>
        <v>0</v>
      </c>
      <c r="B292" s="162" t="str">
        <f>IF('360HOLDS'!V293=0,"",'360HOLDS'!V293)</f>
        <v/>
      </c>
      <c r="C292" s="162" t="str">
        <f>IF('360HOLDS'!W293=0,"",'360HOLDS'!W293)</f>
        <v/>
      </c>
      <c r="D292" s="162" t="str">
        <f>IF('360HOLDS'!X293=0,"",'360HOLDS'!X293)</f>
        <v/>
      </c>
      <c r="E292" s="162" t="str">
        <f>IF('360HOLDS'!Y293=0,"",'360HOLDS'!Y293)</f>
        <v/>
      </c>
      <c r="F292" s="162" t="str">
        <f>IF('360HOLDS'!Z293=0,"",'360HOLDS'!Z293)</f>
        <v/>
      </c>
      <c r="G292" s="162" t="str">
        <f>IF('360HOLDS'!AA293=0,"",'360HOLDS'!AA293)</f>
        <v/>
      </c>
      <c r="H292" s="162" t="str">
        <f>IF('360HOLDS'!AB293=0,"",'360HOLDS'!AB293)</f>
        <v/>
      </c>
      <c r="I292" s="162" t="str">
        <f>IF('360HOLDS'!AC293=0,"",'360HOLDS'!AC293)</f>
        <v/>
      </c>
      <c r="J292" s="108"/>
      <c r="K292" s="108"/>
      <c r="L292" s="162">
        <f t="shared" si="4"/>
        <v>0</v>
      </c>
    </row>
    <row r="293" spans="1:12">
      <c r="A293" s="108">
        <f>'360HOLDS'!C294</f>
        <v>0</v>
      </c>
      <c r="B293" s="162" t="str">
        <f>IF('360HOLDS'!V294=0,"",'360HOLDS'!V294)</f>
        <v/>
      </c>
      <c r="C293" s="162" t="str">
        <f>IF('360HOLDS'!W294=0,"",'360HOLDS'!W294)</f>
        <v/>
      </c>
      <c r="D293" s="162" t="str">
        <f>IF('360HOLDS'!X294=0,"",'360HOLDS'!X294)</f>
        <v/>
      </c>
      <c r="E293" s="162" t="str">
        <f>IF('360HOLDS'!Y294=0,"",'360HOLDS'!Y294)</f>
        <v/>
      </c>
      <c r="F293" s="162" t="str">
        <f>IF('360HOLDS'!Z294=0,"",'360HOLDS'!Z294)</f>
        <v/>
      </c>
      <c r="G293" s="162" t="str">
        <f>IF('360HOLDS'!AA294=0,"",'360HOLDS'!AA294)</f>
        <v/>
      </c>
      <c r="H293" s="162" t="str">
        <f>IF('360HOLDS'!AB294=0,"",'360HOLDS'!AB294)</f>
        <v/>
      </c>
      <c r="I293" s="162" t="str">
        <f>IF('360HOLDS'!AC294=0,"",'360HOLDS'!AC294)</f>
        <v/>
      </c>
      <c r="J293" s="108"/>
      <c r="K293" s="108"/>
      <c r="L293" s="162">
        <f t="shared" si="4"/>
        <v>0</v>
      </c>
    </row>
    <row r="294" spans="1:12">
      <c r="A294" s="108">
        <f>'360HOLDS'!C295</f>
        <v>0</v>
      </c>
      <c r="B294" s="162" t="str">
        <f>IF('360HOLDS'!V295=0,"",'360HOLDS'!V295)</f>
        <v/>
      </c>
      <c r="C294" s="162" t="str">
        <f>IF('360HOLDS'!W295=0,"",'360HOLDS'!W295)</f>
        <v/>
      </c>
      <c r="D294" s="162" t="str">
        <f>IF('360HOLDS'!X295=0,"",'360HOLDS'!X295)</f>
        <v/>
      </c>
      <c r="E294" s="162" t="str">
        <f>IF('360HOLDS'!Y295=0,"",'360HOLDS'!Y295)</f>
        <v/>
      </c>
      <c r="F294" s="162" t="str">
        <f>IF('360HOLDS'!Z295=0,"",'360HOLDS'!Z295)</f>
        <v/>
      </c>
      <c r="G294" s="162" t="str">
        <f>IF('360HOLDS'!AA295=0,"",'360HOLDS'!AA295)</f>
        <v/>
      </c>
      <c r="H294" s="162" t="str">
        <f>IF('360HOLDS'!AB295=0,"",'360HOLDS'!AB295)</f>
        <v/>
      </c>
      <c r="I294" s="162" t="str">
        <f>IF('360HOLDS'!AC295=0,"",'360HOLDS'!AC295)</f>
        <v/>
      </c>
      <c r="J294" s="108"/>
      <c r="K294" s="108"/>
      <c r="L294" s="162">
        <f t="shared" si="4"/>
        <v>0</v>
      </c>
    </row>
    <row r="295" spans="1:12">
      <c r="A295" s="108">
        <f>'360HOLDS'!C296</f>
        <v>0</v>
      </c>
      <c r="B295" s="162" t="str">
        <f>IF('360HOLDS'!V296=0,"",'360HOLDS'!V296)</f>
        <v/>
      </c>
      <c r="C295" s="162" t="str">
        <f>IF('360HOLDS'!W296=0,"",'360HOLDS'!W296)</f>
        <v/>
      </c>
      <c r="D295" s="162" t="str">
        <f>IF('360HOLDS'!X296=0,"",'360HOLDS'!X296)</f>
        <v/>
      </c>
      <c r="E295" s="162" t="str">
        <f>IF('360HOLDS'!Y296=0,"",'360HOLDS'!Y296)</f>
        <v/>
      </c>
      <c r="F295" s="162" t="str">
        <f>IF('360HOLDS'!Z296=0,"",'360HOLDS'!Z296)</f>
        <v/>
      </c>
      <c r="G295" s="162" t="str">
        <f>IF('360HOLDS'!AA296=0,"",'360HOLDS'!AA296)</f>
        <v/>
      </c>
      <c r="H295" s="162" t="str">
        <f>IF('360HOLDS'!AB296=0,"",'360HOLDS'!AB296)</f>
        <v/>
      </c>
      <c r="I295" s="162" t="str">
        <f>IF('360HOLDS'!AC296=0,"",'360HOLDS'!AC296)</f>
        <v/>
      </c>
      <c r="J295" s="108"/>
      <c r="K295" s="108"/>
      <c r="L295" s="162">
        <f t="shared" si="4"/>
        <v>0</v>
      </c>
    </row>
    <row r="296" spans="1:12">
      <c r="A296" s="108">
        <f>'360HOLDS'!C297</f>
        <v>0</v>
      </c>
      <c r="B296" s="162" t="str">
        <f>IF('360HOLDS'!V297=0,"",'360HOLDS'!V297)</f>
        <v/>
      </c>
      <c r="C296" s="162" t="str">
        <f>IF('360HOLDS'!W297=0,"",'360HOLDS'!W297)</f>
        <v/>
      </c>
      <c r="D296" s="162" t="str">
        <f>IF('360HOLDS'!X297=0,"",'360HOLDS'!X297)</f>
        <v/>
      </c>
      <c r="E296" s="162" t="str">
        <f>IF('360HOLDS'!Y297=0,"",'360HOLDS'!Y297)</f>
        <v/>
      </c>
      <c r="F296" s="162" t="str">
        <f>IF('360HOLDS'!Z297=0,"",'360HOLDS'!Z297)</f>
        <v/>
      </c>
      <c r="G296" s="162" t="str">
        <f>IF('360HOLDS'!AA297=0,"",'360HOLDS'!AA297)</f>
        <v/>
      </c>
      <c r="H296" s="162" t="str">
        <f>IF('360HOLDS'!AB297=0,"",'360HOLDS'!AB297)</f>
        <v/>
      </c>
      <c r="I296" s="162" t="str">
        <f>IF('360HOLDS'!AC297=0,"",'360HOLDS'!AC297)</f>
        <v/>
      </c>
      <c r="J296" s="108"/>
      <c r="K296" s="108"/>
      <c r="L296" s="162">
        <f t="shared" si="4"/>
        <v>0</v>
      </c>
    </row>
    <row r="297" spans="1:12">
      <c r="A297" s="108">
        <f>'360HOLDS'!C298</f>
        <v>0</v>
      </c>
      <c r="B297" s="162" t="str">
        <f>IF('360HOLDS'!V298=0,"",'360HOLDS'!V298)</f>
        <v/>
      </c>
      <c r="C297" s="162" t="str">
        <f>IF('360HOLDS'!W298=0,"",'360HOLDS'!W298)</f>
        <v/>
      </c>
      <c r="D297" s="162" t="str">
        <f>IF('360HOLDS'!X298=0,"",'360HOLDS'!X298)</f>
        <v/>
      </c>
      <c r="E297" s="162" t="str">
        <f>IF('360HOLDS'!Y298=0,"",'360HOLDS'!Y298)</f>
        <v/>
      </c>
      <c r="F297" s="162" t="str">
        <f>IF('360HOLDS'!Z298=0,"",'360HOLDS'!Z298)</f>
        <v/>
      </c>
      <c r="G297" s="162" t="str">
        <f>IF('360HOLDS'!AA298=0,"",'360HOLDS'!AA298)</f>
        <v/>
      </c>
      <c r="H297" s="162" t="str">
        <f>IF('360HOLDS'!AB298=0,"",'360HOLDS'!AB298)</f>
        <v/>
      </c>
      <c r="I297" s="162" t="str">
        <f>IF('360HOLDS'!AC298=0,"",'360HOLDS'!AC298)</f>
        <v/>
      </c>
      <c r="J297" s="108"/>
      <c r="K297" s="108"/>
      <c r="L297" s="162">
        <f t="shared" si="4"/>
        <v>0</v>
      </c>
    </row>
    <row r="298" spans="1:12">
      <c r="A298" s="108">
        <f>'360HOLDS'!C299</f>
        <v>0</v>
      </c>
      <c r="B298" s="162" t="str">
        <f>IF('360HOLDS'!V299=0,"",'360HOLDS'!V299)</f>
        <v/>
      </c>
      <c r="C298" s="162" t="str">
        <f>IF('360HOLDS'!W299=0,"",'360HOLDS'!W299)</f>
        <v/>
      </c>
      <c r="D298" s="162" t="str">
        <f>IF('360HOLDS'!X299=0,"",'360HOLDS'!X299)</f>
        <v/>
      </c>
      <c r="E298" s="162" t="str">
        <f>IF('360HOLDS'!Y299=0,"",'360HOLDS'!Y299)</f>
        <v/>
      </c>
      <c r="F298" s="162" t="str">
        <f>IF('360HOLDS'!Z299=0,"",'360HOLDS'!Z299)</f>
        <v/>
      </c>
      <c r="G298" s="162" t="str">
        <f>IF('360HOLDS'!AA299=0,"",'360HOLDS'!AA299)</f>
        <v/>
      </c>
      <c r="H298" s="162" t="str">
        <f>IF('360HOLDS'!AB299=0,"",'360HOLDS'!AB299)</f>
        <v/>
      </c>
      <c r="I298" s="162" t="str">
        <f>IF('360HOLDS'!AC299=0,"",'360HOLDS'!AC299)</f>
        <v/>
      </c>
      <c r="J298" s="108"/>
      <c r="K298" s="108"/>
      <c r="L298" s="162">
        <f t="shared" si="4"/>
        <v>0</v>
      </c>
    </row>
    <row r="299" spans="1:12">
      <c r="A299" s="108">
        <f>'360HOLDS'!C300</f>
        <v>0</v>
      </c>
      <c r="B299" s="162" t="str">
        <f>IF('360HOLDS'!V300=0,"",'360HOLDS'!V300)</f>
        <v/>
      </c>
      <c r="C299" s="162" t="str">
        <f>IF('360HOLDS'!W300=0,"",'360HOLDS'!W300)</f>
        <v/>
      </c>
      <c r="D299" s="162" t="str">
        <f>IF('360HOLDS'!X300=0,"",'360HOLDS'!X300)</f>
        <v/>
      </c>
      <c r="E299" s="162" t="str">
        <f>IF('360HOLDS'!Y300=0,"",'360HOLDS'!Y300)</f>
        <v/>
      </c>
      <c r="F299" s="162" t="str">
        <f>IF('360HOLDS'!Z300=0,"",'360HOLDS'!Z300)</f>
        <v/>
      </c>
      <c r="G299" s="162" t="str">
        <f>IF('360HOLDS'!AA300=0,"",'360HOLDS'!AA300)</f>
        <v/>
      </c>
      <c r="H299" s="162" t="str">
        <f>IF('360HOLDS'!AB300=0,"",'360HOLDS'!AB300)</f>
        <v/>
      </c>
      <c r="I299" s="162" t="str">
        <f>IF('360HOLDS'!AC300=0,"",'360HOLDS'!AC300)</f>
        <v/>
      </c>
      <c r="J299" s="108"/>
      <c r="K299" s="108"/>
      <c r="L299" s="162">
        <f t="shared" si="4"/>
        <v>0</v>
      </c>
    </row>
    <row r="300" spans="1:12">
      <c r="A300" s="108">
        <f>'360HOLDS'!C301</f>
        <v>0</v>
      </c>
      <c r="B300" s="162" t="str">
        <f>IF('360HOLDS'!V301=0,"",'360HOLDS'!V301)</f>
        <v/>
      </c>
      <c r="C300" s="162" t="str">
        <f>IF('360HOLDS'!W301=0,"",'360HOLDS'!W301)</f>
        <v/>
      </c>
      <c r="D300" s="162" t="str">
        <f>IF('360HOLDS'!X301=0,"",'360HOLDS'!X301)</f>
        <v/>
      </c>
      <c r="E300" s="162" t="str">
        <f>IF('360HOLDS'!Y301=0,"",'360HOLDS'!Y301)</f>
        <v/>
      </c>
      <c r="F300" s="162" t="str">
        <f>IF('360HOLDS'!Z301=0,"",'360HOLDS'!Z301)</f>
        <v/>
      </c>
      <c r="G300" s="162" t="str">
        <f>IF('360HOLDS'!AA301=0,"",'360HOLDS'!AA301)</f>
        <v/>
      </c>
      <c r="H300" s="162" t="str">
        <f>IF('360HOLDS'!AB301=0,"",'360HOLDS'!AB301)</f>
        <v/>
      </c>
      <c r="I300" s="162" t="str">
        <f>IF('360HOLDS'!AC301=0,"",'360HOLDS'!AC301)</f>
        <v/>
      </c>
      <c r="J300" s="108"/>
      <c r="K300" s="108"/>
      <c r="L300" s="162">
        <f t="shared" si="4"/>
        <v>0</v>
      </c>
    </row>
    <row r="301" spans="1:12">
      <c r="A301" s="108">
        <f>'360HOLDS'!C302</f>
        <v>0</v>
      </c>
      <c r="B301" s="162" t="str">
        <f>IF('360HOLDS'!V302=0,"",'360HOLDS'!V302)</f>
        <v/>
      </c>
      <c r="C301" s="162" t="str">
        <f>IF('360HOLDS'!W302=0,"",'360HOLDS'!W302)</f>
        <v/>
      </c>
      <c r="D301" s="162" t="str">
        <f>IF('360HOLDS'!X302=0,"",'360HOLDS'!X302)</f>
        <v/>
      </c>
      <c r="E301" s="162" t="str">
        <f>IF('360HOLDS'!Y302=0,"",'360HOLDS'!Y302)</f>
        <v/>
      </c>
      <c r="F301" s="162" t="str">
        <f>IF('360HOLDS'!Z302=0,"",'360HOLDS'!Z302)</f>
        <v/>
      </c>
      <c r="G301" s="162" t="str">
        <f>IF('360HOLDS'!AA302=0,"",'360HOLDS'!AA302)</f>
        <v/>
      </c>
      <c r="H301" s="162" t="str">
        <f>IF('360HOLDS'!AB302=0,"",'360HOLDS'!AB302)</f>
        <v/>
      </c>
      <c r="I301" s="162" t="str">
        <f>IF('360HOLDS'!AC302=0,"",'360HOLDS'!AC302)</f>
        <v/>
      </c>
      <c r="J301" s="108"/>
      <c r="K301" s="108"/>
      <c r="L301" s="162">
        <f t="shared" si="4"/>
        <v>0</v>
      </c>
    </row>
    <row r="302" spans="1:12">
      <c r="A302" s="108">
        <f>'360HOLDS'!C303</f>
        <v>0</v>
      </c>
      <c r="B302" s="162" t="str">
        <f>IF('360HOLDS'!V303=0,"",'360HOLDS'!V303)</f>
        <v/>
      </c>
      <c r="C302" s="162" t="str">
        <f>IF('360HOLDS'!W303=0,"",'360HOLDS'!W303)</f>
        <v/>
      </c>
      <c r="D302" s="162" t="str">
        <f>IF('360HOLDS'!X303=0,"",'360HOLDS'!X303)</f>
        <v/>
      </c>
      <c r="E302" s="162" t="str">
        <f>IF('360HOLDS'!Y303=0,"",'360HOLDS'!Y303)</f>
        <v/>
      </c>
      <c r="F302" s="162" t="str">
        <f>IF('360HOLDS'!Z303=0,"",'360HOLDS'!Z303)</f>
        <v/>
      </c>
      <c r="G302" s="162" t="str">
        <f>IF('360HOLDS'!AA303=0,"",'360HOLDS'!AA303)</f>
        <v/>
      </c>
      <c r="H302" s="162" t="str">
        <f>IF('360HOLDS'!AB303=0,"",'360HOLDS'!AB303)</f>
        <v/>
      </c>
      <c r="I302" s="162" t="str">
        <f>IF('360HOLDS'!AC303=0,"",'360HOLDS'!AC303)</f>
        <v/>
      </c>
      <c r="J302" s="108"/>
      <c r="K302" s="108"/>
      <c r="L302" s="162">
        <f t="shared" si="4"/>
        <v>0</v>
      </c>
    </row>
    <row r="303" spans="1:12">
      <c r="A303" s="108">
        <f>'360HOLDS'!C304</f>
        <v>0</v>
      </c>
      <c r="B303" s="162" t="str">
        <f>IF('360HOLDS'!V304=0,"",'360HOLDS'!V304)</f>
        <v/>
      </c>
      <c r="C303" s="162" t="str">
        <f>IF('360HOLDS'!W304=0,"",'360HOLDS'!W304)</f>
        <v/>
      </c>
      <c r="D303" s="162" t="str">
        <f>IF('360HOLDS'!X304=0,"",'360HOLDS'!X304)</f>
        <v/>
      </c>
      <c r="E303" s="162" t="str">
        <f>IF('360HOLDS'!Y304=0,"",'360HOLDS'!Y304)</f>
        <v/>
      </c>
      <c r="F303" s="162" t="str">
        <f>IF('360HOLDS'!Z304=0,"",'360HOLDS'!Z304)</f>
        <v/>
      </c>
      <c r="G303" s="162" t="str">
        <f>IF('360HOLDS'!AA304=0,"",'360HOLDS'!AA304)</f>
        <v/>
      </c>
      <c r="H303" s="162" t="str">
        <f>IF('360HOLDS'!AB304=0,"",'360HOLDS'!AB304)</f>
        <v/>
      </c>
      <c r="I303" s="162" t="str">
        <f>IF('360HOLDS'!AC304=0,"",'360HOLDS'!AC304)</f>
        <v/>
      </c>
      <c r="J303" s="108"/>
      <c r="K303" s="108"/>
      <c r="L303" s="162">
        <f t="shared" si="4"/>
        <v>0</v>
      </c>
    </row>
    <row r="304" spans="1:12">
      <c r="A304" s="108">
        <f>'360HOLDS'!C305</f>
        <v>0</v>
      </c>
      <c r="B304" s="162" t="str">
        <f>IF('360HOLDS'!V305=0,"",'360HOLDS'!V305)</f>
        <v/>
      </c>
      <c r="C304" s="162" t="str">
        <f>IF('360HOLDS'!W305=0,"",'360HOLDS'!W305)</f>
        <v/>
      </c>
      <c r="D304" s="162" t="str">
        <f>IF('360HOLDS'!X305=0,"",'360HOLDS'!X305)</f>
        <v/>
      </c>
      <c r="E304" s="162" t="str">
        <f>IF('360HOLDS'!Y305=0,"",'360HOLDS'!Y305)</f>
        <v/>
      </c>
      <c r="F304" s="162" t="str">
        <f>IF('360HOLDS'!Z305=0,"",'360HOLDS'!Z305)</f>
        <v/>
      </c>
      <c r="G304" s="162" t="str">
        <f>IF('360HOLDS'!AA305=0,"",'360HOLDS'!AA305)</f>
        <v/>
      </c>
      <c r="H304" s="162" t="str">
        <f>IF('360HOLDS'!AB305=0,"",'360HOLDS'!AB305)</f>
        <v/>
      </c>
      <c r="I304" s="162" t="str">
        <f>IF('360HOLDS'!AC305=0,"",'360HOLDS'!AC305)</f>
        <v/>
      </c>
      <c r="J304" s="108"/>
      <c r="K304" s="108"/>
      <c r="L304" s="162">
        <f t="shared" si="4"/>
        <v>0</v>
      </c>
    </row>
    <row r="305" spans="1:12">
      <c r="A305" s="108">
        <f>'360HOLDS'!C306</f>
        <v>0</v>
      </c>
      <c r="B305" s="162" t="str">
        <f>IF('360HOLDS'!V306=0,"",'360HOLDS'!V306)</f>
        <v/>
      </c>
      <c r="C305" s="162" t="str">
        <f>IF('360HOLDS'!W306=0,"",'360HOLDS'!W306)</f>
        <v/>
      </c>
      <c r="D305" s="162" t="str">
        <f>IF('360HOLDS'!X306=0,"",'360HOLDS'!X306)</f>
        <v/>
      </c>
      <c r="E305" s="162" t="str">
        <f>IF('360HOLDS'!Y306=0,"",'360HOLDS'!Y306)</f>
        <v/>
      </c>
      <c r="F305" s="162" t="str">
        <f>IF('360HOLDS'!Z306=0,"",'360HOLDS'!Z306)</f>
        <v/>
      </c>
      <c r="G305" s="162" t="str">
        <f>IF('360HOLDS'!AA306=0,"",'360HOLDS'!AA306)</f>
        <v/>
      </c>
      <c r="H305" s="162" t="str">
        <f>IF('360HOLDS'!AB306=0,"",'360HOLDS'!AB306)</f>
        <v/>
      </c>
      <c r="I305" s="162" t="str">
        <f>IF('360HOLDS'!AC306=0,"",'360HOLDS'!AC306)</f>
        <v/>
      </c>
      <c r="J305" s="108"/>
      <c r="K305" s="108"/>
      <c r="L305" s="162">
        <f t="shared" si="4"/>
        <v>0</v>
      </c>
    </row>
    <row r="306" spans="1:12">
      <c r="A306" s="108">
        <f>'360HOLDS'!C302</f>
        <v>0</v>
      </c>
      <c r="B306" s="162" t="str">
        <f>IF('360HOLDS'!V302=0,"",'360HOLDS'!V302)</f>
        <v/>
      </c>
      <c r="C306" s="162" t="str">
        <f>IF('360HOLDS'!W302=0,"",'360HOLDS'!W302)</f>
        <v/>
      </c>
      <c r="D306" s="162" t="str">
        <f>IF('360HOLDS'!X302=0,"",'360HOLDS'!X302)</f>
        <v/>
      </c>
      <c r="E306" s="162" t="str">
        <f>IF('360HOLDS'!Y302=0,"",'360HOLDS'!Y302)</f>
        <v/>
      </c>
      <c r="F306" s="162" t="str">
        <f>IF('360HOLDS'!Z302=0,"",'360HOLDS'!Z302)</f>
        <v/>
      </c>
      <c r="G306" s="162" t="str">
        <f>IF('360HOLDS'!AA302=0,"",'360HOLDS'!AA302)</f>
        <v/>
      </c>
      <c r="H306" s="162" t="str">
        <f>IF('360HOLDS'!AB302=0,"",'360HOLDS'!AB302)</f>
        <v/>
      </c>
      <c r="I306" s="162" t="str">
        <f>IF('360HOLDS'!AC302=0,"",'360HOLDS'!AC302)</f>
        <v/>
      </c>
      <c r="J306" s="108"/>
      <c r="K306" s="108"/>
      <c r="L306" s="162">
        <f t="shared" ref="L306:L309" si="5">SUM(B306:I306)</f>
        <v>0</v>
      </c>
    </row>
    <row r="307" spans="1:12">
      <c r="A307" s="108">
        <f>'360HOLDS'!C303</f>
        <v>0</v>
      </c>
      <c r="B307" s="162" t="str">
        <f>IF('360HOLDS'!V303=0,"",'360HOLDS'!V303)</f>
        <v/>
      </c>
      <c r="C307" s="162" t="str">
        <f>IF('360HOLDS'!W303=0,"",'360HOLDS'!W303)</f>
        <v/>
      </c>
      <c r="D307" s="162" t="str">
        <f>IF('360HOLDS'!X303=0,"",'360HOLDS'!X303)</f>
        <v/>
      </c>
      <c r="E307" s="162" t="str">
        <f>IF('360HOLDS'!Y303=0,"",'360HOLDS'!Y303)</f>
        <v/>
      </c>
      <c r="F307" s="162" t="str">
        <f>IF('360HOLDS'!Z303=0,"",'360HOLDS'!Z303)</f>
        <v/>
      </c>
      <c r="G307" s="162" t="str">
        <f>IF('360HOLDS'!AA303=0,"",'360HOLDS'!AA303)</f>
        <v/>
      </c>
      <c r="H307" s="162" t="str">
        <f>IF('360HOLDS'!AB303=0,"",'360HOLDS'!AB303)</f>
        <v/>
      </c>
      <c r="I307" s="162" t="str">
        <f>IF('360HOLDS'!AC303=0,"",'360HOLDS'!AC303)</f>
        <v/>
      </c>
      <c r="J307" s="108"/>
      <c r="K307" s="108"/>
      <c r="L307" s="162">
        <f t="shared" si="5"/>
        <v>0</v>
      </c>
    </row>
    <row r="308" spans="1:12">
      <c r="A308" s="108">
        <f>'360HOLDS'!C304</f>
        <v>0</v>
      </c>
      <c r="B308" s="162" t="str">
        <f>IF('360HOLDS'!V304=0,"",'360HOLDS'!V304)</f>
        <v/>
      </c>
      <c r="C308" s="162" t="str">
        <f>IF('360HOLDS'!W304=0,"",'360HOLDS'!W304)</f>
        <v/>
      </c>
      <c r="D308" s="162" t="str">
        <f>IF('360HOLDS'!X304=0,"",'360HOLDS'!X304)</f>
        <v/>
      </c>
      <c r="E308" s="162" t="str">
        <f>IF('360HOLDS'!Y304=0,"",'360HOLDS'!Y304)</f>
        <v/>
      </c>
      <c r="F308" s="162" t="str">
        <f>IF('360HOLDS'!Z304=0,"",'360HOLDS'!Z304)</f>
        <v/>
      </c>
      <c r="G308" s="162" t="str">
        <f>IF('360HOLDS'!AA304=0,"",'360HOLDS'!AA304)</f>
        <v/>
      </c>
      <c r="H308" s="162" t="str">
        <f>IF('360HOLDS'!AB304=0,"",'360HOLDS'!AB304)</f>
        <v/>
      </c>
      <c r="I308" s="162" t="str">
        <f>IF('360HOLDS'!AC304=0,"",'360HOLDS'!AC304)</f>
        <v/>
      </c>
      <c r="J308" s="108"/>
      <c r="K308" s="108"/>
      <c r="L308" s="162">
        <f t="shared" si="5"/>
        <v>0</v>
      </c>
    </row>
    <row r="309" spans="1:12">
      <c r="A309" s="108">
        <f>'360HOLDS'!C305</f>
        <v>0</v>
      </c>
      <c r="B309" s="162" t="str">
        <f>IF('360HOLDS'!V305=0,"",'360HOLDS'!V305)</f>
        <v/>
      </c>
      <c r="C309" s="162" t="str">
        <f>IF('360HOLDS'!W305=0,"",'360HOLDS'!W305)</f>
        <v/>
      </c>
      <c r="D309" s="162" t="str">
        <f>IF('360HOLDS'!X305=0,"",'360HOLDS'!X305)</f>
        <v/>
      </c>
      <c r="E309" s="162" t="str">
        <f>IF('360HOLDS'!Y305=0,"",'360HOLDS'!Y305)</f>
        <v/>
      </c>
      <c r="F309" s="162" t="str">
        <f>IF('360HOLDS'!Z305=0,"",'360HOLDS'!Z305)</f>
        <v/>
      </c>
      <c r="G309" s="162" t="str">
        <f>IF('360HOLDS'!AA305=0,"",'360HOLDS'!AA305)</f>
        <v/>
      </c>
      <c r="H309" s="162" t="str">
        <f>IF('360HOLDS'!AB305=0,"",'360HOLDS'!AB305)</f>
        <v/>
      </c>
      <c r="I309" s="162" t="str">
        <f>IF('360HOLDS'!AC305=0,"",'360HOLDS'!AC305)</f>
        <v/>
      </c>
      <c r="J309" s="108"/>
      <c r="K309" s="108"/>
      <c r="L309" s="162">
        <f t="shared" si="5"/>
        <v>0</v>
      </c>
    </row>
  </sheetData>
  <sheetProtection selectLockedCells="1" selectUnlockedCells="1"/>
  <autoFilter ref="L7:L309" xr:uid="{00000000-0009-0000-0000-000006000000}"/>
  <mergeCells count="4">
    <mergeCell ref="B1:D1"/>
    <mergeCell ref="A2:E2"/>
    <mergeCell ref="K1:L1"/>
    <mergeCell ref="G2:H2"/>
  </mergeCells>
  <phoneticPr fontId="6" type="noConversion"/>
  <pageMargins left="0.75000000000000011" right="0.75000000000000011" top="1" bottom="1" header="0.5" footer="0.5"/>
  <pageSetup paperSize="9" orientation="landscape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 filterMode="1"/>
  <dimension ref="A1:Q101"/>
  <sheetViews>
    <sheetView workbookViewId="0">
      <selection sqref="A1:A2"/>
    </sheetView>
  </sheetViews>
  <sheetFormatPr baseColWidth="10" defaultColWidth="8.83203125" defaultRowHeight="16"/>
  <cols>
    <col min="2" max="13" width="0" hidden="1" customWidth="1"/>
    <col min="16" max="16" width="20.6640625" customWidth="1"/>
    <col min="17" max="17" width="17.6640625" customWidth="1"/>
  </cols>
  <sheetData>
    <row r="1" spans="1:17">
      <c r="A1" s="714"/>
      <c r="N1" s="716">
        <f>'PRODUCTION LIST VOLUMES'!B4</f>
        <v>0</v>
      </c>
      <c r="O1" s="716"/>
      <c r="P1" s="716"/>
      <c r="Q1" s="716"/>
    </row>
    <row r="2" spans="1:17">
      <c r="A2" s="715"/>
      <c r="N2" s="717"/>
      <c r="O2" s="717"/>
      <c r="P2" s="717"/>
      <c r="Q2" s="717"/>
    </row>
    <row r="3" spans="1:17">
      <c r="A3" s="160" t="s">
        <v>199</v>
      </c>
      <c r="B3" s="160" t="str">
        <f>IF('360VOLUMES'!Y7=0,"",'360VOLUMES'!Y7)</f>
        <v>BLACK      RAL 9005</v>
      </c>
      <c r="C3" s="160" t="str">
        <f>IF('360VOLUMES'!Z7=0,"",'360VOLUMES'!Z7)</f>
        <v>WHITE</v>
      </c>
      <c r="D3" s="160" t="str">
        <f>IF('360VOLUMES'!AA7=0,"",'360VOLUMES'!AA7)</f>
        <v xml:space="preserve">RED        RAL 3000 </v>
      </c>
      <c r="E3" s="160" t="str">
        <f>IF('360VOLUMES'!AB7=0,"",'360VOLUMES'!AB7)</f>
        <v xml:space="preserve">YELLOW   RAL 1018 </v>
      </c>
      <c r="F3" s="160" t="str">
        <f>IF('360VOLUMES'!AC7=0,"",'360VOLUMES'!AC7)</f>
        <v>BLUE         RAL 5015</v>
      </c>
      <c r="G3" s="160" t="str">
        <f>IF('360VOLUMES'!AD7=0,"",'360VOLUMES'!AD7)</f>
        <v>GREEN    RAL 6002</v>
      </c>
      <c r="H3" s="160" t="str">
        <f>IF('360VOLUMES'!AE7=0,"",'360VOLUMES'!AE7)</f>
        <v>ORANGE RAL 1033</v>
      </c>
      <c r="I3" s="160" t="str">
        <f>IF('360VOLUMES'!AF7=0,"",'360VOLUMES'!AF7)</f>
        <v>PINK      RAL 4003</v>
      </c>
      <c r="J3" s="160" t="str">
        <f>IF('360VOLUMES'!AG7=0,"",'360VOLUMES'!AG7)</f>
        <v>GREY     RAL 7001</v>
      </c>
      <c r="K3" s="160" t="str">
        <f>IF('360VOLUMES'!AH7=0,"",'360VOLUMES'!AH7)</f>
        <v>PURPLE S4050-R60B/M</v>
      </c>
      <c r="L3" s="160"/>
      <c r="M3" s="160"/>
      <c r="N3" s="160" t="e">
        <f>'360VOLUMES'!#REF!</f>
        <v>#REF!</v>
      </c>
      <c r="O3" s="161">
        <f t="shared" ref="O3:O42" si="0">SUM(B3:K3)</f>
        <v>0</v>
      </c>
      <c r="P3" s="319" t="s">
        <v>303</v>
      </c>
      <c r="Q3" s="319" t="s">
        <v>304</v>
      </c>
    </row>
    <row r="4" spans="1:17" hidden="1">
      <c r="A4" s="160">
        <f>'360VOLUMES'!E136</f>
        <v>0</v>
      </c>
      <c r="B4" s="160" t="str">
        <f>IF('360VOLUMES'!Y136=0,"",'360VOLUMES'!Y136)</f>
        <v/>
      </c>
      <c r="C4" s="160" t="str">
        <f>IF('360VOLUMES'!Z136=0,"",'360VOLUMES'!Z136)</f>
        <v/>
      </c>
      <c r="D4" s="160" t="str">
        <f>IF('360VOLUMES'!AA136=0,"",'360VOLUMES'!AA136)</f>
        <v/>
      </c>
      <c r="E4" s="160" t="str">
        <f>IF('360VOLUMES'!AB136=0,"",'360VOLUMES'!AB136)</f>
        <v/>
      </c>
      <c r="F4" s="160" t="str">
        <f>IF('360VOLUMES'!AC136=0,"",'360VOLUMES'!AC136)</f>
        <v/>
      </c>
      <c r="G4" s="160" t="str">
        <f>IF('360VOLUMES'!AD136=0,"",'360VOLUMES'!AD136)</f>
        <v/>
      </c>
      <c r="H4" s="160" t="str">
        <f>IF('360VOLUMES'!AE136=0,"",'360VOLUMES'!AE136)</f>
        <v/>
      </c>
      <c r="I4" s="160" t="str">
        <f>IF('360VOLUMES'!AF136=0,"",'360VOLUMES'!AF136)</f>
        <v/>
      </c>
      <c r="J4" s="160" t="str">
        <f>IF('360VOLUMES'!AG136=0,"",'360VOLUMES'!AG136)</f>
        <v/>
      </c>
      <c r="K4" s="160" t="str">
        <f>IF('360VOLUMES'!AH136=0,"",'360VOLUMES'!AH136)</f>
        <v/>
      </c>
      <c r="L4" s="160"/>
      <c r="M4" s="160"/>
      <c r="N4" s="160" t="e">
        <f>'360VOLUMES'!#REF!</f>
        <v>#REF!</v>
      </c>
      <c r="O4" s="161">
        <f t="shared" si="0"/>
        <v>0</v>
      </c>
    </row>
    <row r="5" spans="1:17">
      <c r="A5" s="160">
        <f>'360VOLUMES'!E94</f>
        <v>6</v>
      </c>
      <c r="B5" s="160" t="str">
        <f>IF('360VOLUMES'!Y94=0,"",'360VOLUMES'!Y94)</f>
        <v/>
      </c>
      <c r="C5" s="160" t="str">
        <f>IF('360VOLUMES'!Z94=0,"",'360VOLUMES'!Z94)</f>
        <v/>
      </c>
      <c r="D5" s="160" t="str">
        <f>IF('360VOLUMES'!AA94=0,"",'360VOLUMES'!AA94)</f>
        <v/>
      </c>
      <c r="E5" s="160" t="str">
        <f>IF('360VOLUMES'!AB94=0,"",'360VOLUMES'!AB94)</f>
        <v/>
      </c>
      <c r="F5" s="160" t="str">
        <f>IF('360VOLUMES'!AC94=0,"",'360VOLUMES'!AC94)</f>
        <v/>
      </c>
      <c r="G5" s="160" t="str">
        <f>IF('360VOLUMES'!AD94=0,"",'360VOLUMES'!AD94)</f>
        <v/>
      </c>
      <c r="H5" s="160" t="str">
        <f>IF('360VOLUMES'!AE94=0,"",'360VOLUMES'!AE94)</f>
        <v/>
      </c>
      <c r="I5" s="160" t="str">
        <f>IF('360VOLUMES'!AF94=0,"",'360VOLUMES'!AF94)</f>
        <v/>
      </c>
      <c r="J5" s="160" t="str">
        <f>IF('360VOLUMES'!AG94=0,"",'360VOLUMES'!AG94)</f>
        <v/>
      </c>
      <c r="K5" s="160" t="str">
        <f>IF('360VOLUMES'!AH94=0,"",'360VOLUMES'!AH94)</f>
        <v/>
      </c>
      <c r="L5" s="160"/>
      <c r="M5" s="160"/>
      <c r="N5" s="320" t="e">
        <f>'360VOLUMES'!#REF!</f>
        <v>#REF!</v>
      </c>
      <c r="O5" s="161">
        <f t="shared" si="0"/>
        <v>0</v>
      </c>
      <c r="P5" s="108"/>
      <c r="Q5" s="108"/>
    </row>
    <row r="6" spans="1:17">
      <c r="A6" s="160">
        <f>'360VOLUMES'!E82</f>
        <v>88</v>
      </c>
      <c r="B6" s="160" t="str">
        <f>IF('360VOLUMES'!Y82=0,"",'360VOLUMES'!Y82)</f>
        <v/>
      </c>
      <c r="C6" s="160" t="str">
        <f>IF('360VOLUMES'!Z82=0,"",'360VOLUMES'!Z82)</f>
        <v/>
      </c>
      <c r="D6" s="160" t="str">
        <f>IF('360VOLUMES'!AA82=0,"",'360VOLUMES'!AA82)</f>
        <v/>
      </c>
      <c r="E6" s="160" t="str">
        <f>IF('360VOLUMES'!AB82=0,"",'360VOLUMES'!AB82)</f>
        <v/>
      </c>
      <c r="F6" s="160" t="str">
        <f>IF('360VOLUMES'!AC82=0,"",'360VOLUMES'!AC82)</f>
        <v/>
      </c>
      <c r="G6" s="160" t="str">
        <f>IF('360VOLUMES'!AD82=0,"",'360VOLUMES'!AD82)</f>
        <v/>
      </c>
      <c r="H6" s="160" t="str">
        <f>IF('360VOLUMES'!AE82=0,"",'360VOLUMES'!AE82)</f>
        <v/>
      </c>
      <c r="I6" s="160" t="str">
        <f>IF('360VOLUMES'!AF82=0,"",'360VOLUMES'!AF82)</f>
        <v/>
      </c>
      <c r="J6" s="160" t="str">
        <f>IF('360VOLUMES'!AG82=0,"",'360VOLUMES'!AG82)</f>
        <v/>
      </c>
      <c r="K6" s="160" t="str">
        <f>IF('360VOLUMES'!AH82=0,"",'360VOLUMES'!AH82)</f>
        <v/>
      </c>
      <c r="L6" s="160"/>
      <c r="M6" s="160"/>
      <c r="N6" s="320" t="e">
        <f>'360VOLUMES'!#REF!</f>
        <v>#REF!</v>
      </c>
      <c r="O6" s="161">
        <f t="shared" si="0"/>
        <v>0</v>
      </c>
      <c r="P6" s="108"/>
      <c r="Q6" s="108"/>
    </row>
    <row r="7" spans="1:17">
      <c r="A7" s="160">
        <f>'360VOLUMES'!E27</f>
        <v>77</v>
      </c>
      <c r="B7" s="160" t="str">
        <f>IF('360VOLUMES'!Y27=0,"",'360VOLUMES'!Y27)</f>
        <v/>
      </c>
      <c r="C7" s="160" t="str">
        <f>IF('360VOLUMES'!Z27=0,"",'360VOLUMES'!Z27)</f>
        <v/>
      </c>
      <c r="D7" s="160" t="str">
        <f>IF('360VOLUMES'!AA27=0,"",'360VOLUMES'!AA27)</f>
        <v/>
      </c>
      <c r="E7" s="160" t="str">
        <f>IF('360VOLUMES'!AB27=0,"",'360VOLUMES'!AB27)</f>
        <v/>
      </c>
      <c r="F7" s="160" t="str">
        <f>IF('360VOLUMES'!AC27=0,"",'360VOLUMES'!AC27)</f>
        <v/>
      </c>
      <c r="G7" s="160" t="str">
        <f>IF('360VOLUMES'!AD27=0,"",'360VOLUMES'!AD27)</f>
        <v/>
      </c>
      <c r="H7" s="160" t="str">
        <f>IF('360VOLUMES'!AE27=0,"",'360VOLUMES'!AE27)</f>
        <v/>
      </c>
      <c r="I7" s="160" t="str">
        <f>IF('360VOLUMES'!AF27=0,"",'360VOLUMES'!AF27)</f>
        <v/>
      </c>
      <c r="J7" s="160" t="str">
        <f>IF('360VOLUMES'!AG27=0,"",'360VOLUMES'!AG27)</f>
        <v/>
      </c>
      <c r="K7" s="160" t="str">
        <f>IF('360VOLUMES'!AH27=0,"",'360VOLUMES'!AH27)</f>
        <v/>
      </c>
      <c r="L7" s="160"/>
      <c r="M7" s="160"/>
      <c r="N7" s="320" t="e">
        <f>'360VOLUMES'!#REF!</f>
        <v>#REF!</v>
      </c>
      <c r="O7" s="161">
        <f t="shared" si="0"/>
        <v>0</v>
      </c>
      <c r="P7" s="108"/>
      <c r="Q7" s="108"/>
    </row>
    <row r="8" spans="1:17">
      <c r="A8" s="160">
        <f>'360VOLUMES'!E28</f>
        <v>4</v>
      </c>
      <c r="B8" s="160" t="str">
        <f>IF('360VOLUMES'!Y28=0,"",'360VOLUMES'!Y28)</f>
        <v/>
      </c>
      <c r="C8" s="160" t="str">
        <f>IF('360VOLUMES'!Z28=0,"",'360VOLUMES'!Z28)</f>
        <v/>
      </c>
      <c r="D8" s="160" t="str">
        <f>IF('360VOLUMES'!AA28=0,"",'360VOLUMES'!AA28)</f>
        <v/>
      </c>
      <c r="E8" s="160" t="str">
        <f>IF('360VOLUMES'!AB28=0,"",'360VOLUMES'!AB28)</f>
        <v/>
      </c>
      <c r="F8" s="160" t="str">
        <f>IF('360VOLUMES'!AC28=0,"",'360VOLUMES'!AC28)</f>
        <v/>
      </c>
      <c r="G8" s="160" t="str">
        <f>IF('360VOLUMES'!AD28=0,"",'360VOLUMES'!AD28)</f>
        <v/>
      </c>
      <c r="H8" s="160" t="str">
        <f>IF('360VOLUMES'!AE28=0,"",'360VOLUMES'!AE28)</f>
        <v/>
      </c>
      <c r="I8" s="160" t="str">
        <f>IF('360VOLUMES'!AF28=0,"",'360VOLUMES'!AF28)</f>
        <v/>
      </c>
      <c r="J8" s="160" t="str">
        <f>IF('360VOLUMES'!AG28=0,"",'360VOLUMES'!AG28)</f>
        <v/>
      </c>
      <c r="K8" s="160" t="str">
        <f>IF('360VOLUMES'!AH28=0,"",'360VOLUMES'!AH28)</f>
        <v/>
      </c>
      <c r="L8" s="160"/>
      <c r="M8" s="160"/>
      <c r="N8" s="320" t="e">
        <f>'360VOLUMES'!#REF!</f>
        <v>#REF!</v>
      </c>
      <c r="O8" s="161">
        <f t="shared" si="0"/>
        <v>0</v>
      </c>
      <c r="P8" s="108"/>
      <c r="Q8" s="108"/>
    </row>
    <row r="9" spans="1:17">
      <c r="A9" s="160">
        <f>'360VOLUMES'!E29</f>
        <v>7</v>
      </c>
      <c r="B9" s="160" t="str">
        <f>IF('360VOLUMES'!Y29=0,"",'360VOLUMES'!Y29)</f>
        <v/>
      </c>
      <c r="C9" s="160" t="str">
        <f>IF('360VOLUMES'!Z29=0,"",'360VOLUMES'!Z29)</f>
        <v/>
      </c>
      <c r="D9" s="160" t="str">
        <f>IF('360VOLUMES'!AA29=0,"",'360VOLUMES'!AA29)</f>
        <v/>
      </c>
      <c r="E9" s="160" t="str">
        <f>IF('360VOLUMES'!AB29=0,"",'360VOLUMES'!AB29)</f>
        <v/>
      </c>
      <c r="F9" s="160" t="str">
        <f>IF('360VOLUMES'!AC29=0,"",'360VOLUMES'!AC29)</f>
        <v/>
      </c>
      <c r="G9" s="160" t="str">
        <f>IF('360VOLUMES'!AD29=0,"",'360VOLUMES'!AD29)</f>
        <v/>
      </c>
      <c r="H9" s="160" t="str">
        <f>IF('360VOLUMES'!AE29=0,"",'360VOLUMES'!AE29)</f>
        <v/>
      </c>
      <c r="I9" s="160" t="str">
        <f>IF('360VOLUMES'!AF29=0,"",'360VOLUMES'!AF29)</f>
        <v/>
      </c>
      <c r="J9" s="160" t="str">
        <f>IF('360VOLUMES'!AG29=0,"",'360VOLUMES'!AG29)</f>
        <v/>
      </c>
      <c r="K9" s="160" t="str">
        <f>IF('360VOLUMES'!AH29=0,"",'360VOLUMES'!AH29)</f>
        <v/>
      </c>
      <c r="L9" s="160"/>
      <c r="M9" s="160"/>
      <c r="N9" s="320" t="e">
        <f>'360VOLUMES'!#REF!</f>
        <v>#REF!</v>
      </c>
      <c r="O9" s="161">
        <f t="shared" si="0"/>
        <v>0</v>
      </c>
      <c r="P9" s="108"/>
      <c r="Q9" s="108"/>
    </row>
    <row r="10" spans="1:17">
      <c r="A10" s="160">
        <f>'360VOLUMES'!E30</f>
        <v>33</v>
      </c>
      <c r="B10" s="160" t="str">
        <f>IF('360VOLUMES'!Y30=0,"",'360VOLUMES'!Y30)</f>
        <v/>
      </c>
      <c r="C10" s="160" t="str">
        <f>IF('360VOLUMES'!Z30=0,"",'360VOLUMES'!Z30)</f>
        <v/>
      </c>
      <c r="D10" s="160" t="str">
        <f>IF('360VOLUMES'!AA30=0,"",'360VOLUMES'!AA30)</f>
        <v/>
      </c>
      <c r="E10" s="160" t="str">
        <f>IF('360VOLUMES'!AB30=0,"",'360VOLUMES'!AB30)</f>
        <v/>
      </c>
      <c r="F10" s="160" t="str">
        <f>IF('360VOLUMES'!AC30=0,"",'360VOLUMES'!AC30)</f>
        <v/>
      </c>
      <c r="G10" s="160" t="str">
        <f>IF('360VOLUMES'!AD30=0,"",'360VOLUMES'!AD30)</f>
        <v/>
      </c>
      <c r="H10" s="160" t="str">
        <f>IF('360VOLUMES'!AE30=0,"",'360VOLUMES'!AE30)</f>
        <v/>
      </c>
      <c r="I10" s="160" t="str">
        <f>IF('360VOLUMES'!AF30=0,"",'360VOLUMES'!AF30)</f>
        <v/>
      </c>
      <c r="J10" s="160" t="str">
        <f>IF('360VOLUMES'!AG30=0,"",'360VOLUMES'!AG30)</f>
        <v/>
      </c>
      <c r="K10" s="160" t="str">
        <f>IF('360VOLUMES'!AH30=0,"",'360VOLUMES'!AH30)</f>
        <v/>
      </c>
      <c r="L10" s="160"/>
      <c r="M10" s="160"/>
      <c r="N10" s="320" t="e">
        <f>'360VOLUMES'!#REF!</f>
        <v>#REF!</v>
      </c>
      <c r="O10" s="161">
        <f t="shared" si="0"/>
        <v>0</v>
      </c>
      <c r="P10" s="108"/>
      <c r="Q10" s="108"/>
    </row>
    <row r="11" spans="1:17">
      <c r="A11" s="160">
        <f>'360VOLUMES'!E97</f>
        <v>12</v>
      </c>
      <c r="B11" s="160" t="str">
        <f>IF('360VOLUMES'!Y97=0,"",'360VOLUMES'!Y97)</f>
        <v/>
      </c>
      <c r="C11" s="160" t="str">
        <f>IF('360VOLUMES'!Z97=0,"",'360VOLUMES'!Z97)</f>
        <v/>
      </c>
      <c r="D11" s="160" t="str">
        <f>IF('360VOLUMES'!AA97=0,"",'360VOLUMES'!AA97)</f>
        <v/>
      </c>
      <c r="E11" s="160" t="str">
        <f>IF('360VOLUMES'!AB97=0,"",'360VOLUMES'!AB97)</f>
        <v/>
      </c>
      <c r="F11" s="160" t="str">
        <f>IF('360VOLUMES'!AC97=0,"",'360VOLUMES'!AC97)</f>
        <v/>
      </c>
      <c r="G11" s="160" t="str">
        <f>IF('360VOLUMES'!AD97=0,"",'360VOLUMES'!AD97)</f>
        <v/>
      </c>
      <c r="H11" s="160" t="str">
        <f>IF('360VOLUMES'!AE97=0,"",'360VOLUMES'!AE97)</f>
        <v/>
      </c>
      <c r="I11" s="160" t="str">
        <f>IF('360VOLUMES'!AF97=0,"",'360VOLUMES'!AF97)</f>
        <v/>
      </c>
      <c r="J11" s="160" t="str">
        <f>IF('360VOLUMES'!AG97=0,"",'360VOLUMES'!AG97)</f>
        <v/>
      </c>
      <c r="K11" s="160" t="str">
        <f>IF('360VOLUMES'!AH97=0,"",'360VOLUMES'!AH97)</f>
        <v/>
      </c>
      <c r="L11" s="160"/>
      <c r="M11" s="160"/>
      <c r="N11" s="320" t="e">
        <f>'360VOLUMES'!#REF!</f>
        <v>#REF!</v>
      </c>
      <c r="O11" s="161">
        <f t="shared" si="0"/>
        <v>0</v>
      </c>
      <c r="P11" s="108"/>
      <c r="Q11" s="108"/>
    </row>
    <row r="12" spans="1:17">
      <c r="A12" s="160">
        <f>'360VOLUMES'!E32</f>
        <v>35</v>
      </c>
      <c r="B12" s="160" t="str">
        <f>IF('360VOLUMES'!Y32=0,"",'360VOLUMES'!Y32)</f>
        <v/>
      </c>
      <c r="C12" s="160" t="str">
        <f>IF('360VOLUMES'!Z32=0,"",'360VOLUMES'!Z32)</f>
        <v/>
      </c>
      <c r="D12" s="160" t="str">
        <f>IF('360VOLUMES'!AA32=0,"",'360VOLUMES'!AA32)</f>
        <v/>
      </c>
      <c r="E12" s="160" t="str">
        <f>IF('360VOLUMES'!AB32=0,"",'360VOLUMES'!AB32)</f>
        <v/>
      </c>
      <c r="F12" s="160" t="str">
        <f>IF('360VOLUMES'!AC32=0,"",'360VOLUMES'!AC32)</f>
        <v/>
      </c>
      <c r="G12" s="160" t="str">
        <f>IF('360VOLUMES'!AD32=0,"",'360VOLUMES'!AD32)</f>
        <v/>
      </c>
      <c r="H12" s="160" t="str">
        <f>IF('360VOLUMES'!AE32=0,"",'360VOLUMES'!AE32)</f>
        <v/>
      </c>
      <c r="I12" s="160" t="str">
        <f>IF('360VOLUMES'!AF32=0,"",'360VOLUMES'!AF32)</f>
        <v/>
      </c>
      <c r="J12" s="160" t="str">
        <f>IF('360VOLUMES'!AG32=0,"",'360VOLUMES'!AG32)</f>
        <v/>
      </c>
      <c r="K12" s="160" t="str">
        <f>IF('360VOLUMES'!AH32=0,"",'360VOLUMES'!AH32)</f>
        <v/>
      </c>
      <c r="L12" s="160"/>
      <c r="M12" s="160"/>
      <c r="N12" s="320" t="e">
        <f>'360VOLUMES'!#REF!</f>
        <v>#REF!</v>
      </c>
      <c r="O12" s="161">
        <f t="shared" si="0"/>
        <v>0</v>
      </c>
      <c r="P12" s="108"/>
      <c r="Q12" s="108"/>
    </row>
    <row r="13" spans="1:17">
      <c r="A13" s="160">
        <f>'360VOLUMES'!E33</f>
        <v>36</v>
      </c>
      <c r="B13" s="160" t="str">
        <f>IF('360VOLUMES'!Y33=0,"",'360VOLUMES'!Y33)</f>
        <v/>
      </c>
      <c r="C13" s="160" t="str">
        <f>IF('360VOLUMES'!Z33=0,"",'360VOLUMES'!Z33)</f>
        <v/>
      </c>
      <c r="D13" s="160" t="str">
        <f>IF('360VOLUMES'!AA33=0,"",'360VOLUMES'!AA33)</f>
        <v/>
      </c>
      <c r="E13" s="160" t="str">
        <f>IF('360VOLUMES'!AB33=0,"",'360VOLUMES'!AB33)</f>
        <v/>
      </c>
      <c r="F13" s="160" t="str">
        <f>IF('360VOLUMES'!AC33=0,"",'360VOLUMES'!AC33)</f>
        <v/>
      </c>
      <c r="G13" s="160" t="str">
        <f>IF('360VOLUMES'!AD33=0,"",'360VOLUMES'!AD33)</f>
        <v/>
      </c>
      <c r="H13" s="160" t="str">
        <f>IF('360VOLUMES'!AE33=0,"",'360VOLUMES'!AE33)</f>
        <v/>
      </c>
      <c r="I13" s="160" t="str">
        <f>IF('360VOLUMES'!AF33=0,"",'360VOLUMES'!AF33)</f>
        <v/>
      </c>
      <c r="J13" s="160" t="str">
        <f>IF('360VOLUMES'!AG33=0,"",'360VOLUMES'!AG33)</f>
        <v/>
      </c>
      <c r="K13" s="160" t="str">
        <f>IF('360VOLUMES'!AH33=0,"",'360VOLUMES'!AH33)</f>
        <v/>
      </c>
      <c r="L13" s="160"/>
      <c r="M13" s="160"/>
      <c r="N13" s="320" t="e">
        <f>'360VOLUMES'!#REF!</f>
        <v>#REF!</v>
      </c>
      <c r="O13" s="161">
        <f t="shared" si="0"/>
        <v>0</v>
      </c>
      <c r="P13" s="108"/>
      <c r="Q13" s="108"/>
    </row>
    <row r="14" spans="1:17">
      <c r="A14" s="160">
        <f>'360VOLUMES'!E99</f>
        <v>15</v>
      </c>
      <c r="B14" s="160" t="str">
        <f>IF('360VOLUMES'!Y99=0,"",'360VOLUMES'!Y99)</f>
        <v/>
      </c>
      <c r="C14" s="160" t="str">
        <f>IF('360VOLUMES'!Z99=0,"",'360VOLUMES'!Z99)</f>
        <v/>
      </c>
      <c r="D14" s="160" t="str">
        <f>IF('360VOLUMES'!AA99=0,"",'360VOLUMES'!AA99)</f>
        <v/>
      </c>
      <c r="E14" s="160" t="str">
        <f>IF('360VOLUMES'!AB99=0,"",'360VOLUMES'!AB99)</f>
        <v/>
      </c>
      <c r="F14" s="160" t="str">
        <f>IF('360VOLUMES'!AC99=0,"",'360VOLUMES'!AC99)</f>
        <v/>
      </c>
      <c r="G14" s="160" t="str">
        <f>IF('360VOLUMES'!AD99=0,"",'360VOLUMES'!AD99)</f>
        <v/>
      </c>
      <c r="H14" s="160" t="str">
        <f>IF('360VOLUMES'!AE99=0,"",'360VOLUMES'!AE99)</f>
        <v/>
      </c>
      <c r="I14" s="160" t="str">
        <f>IF('360VOLUMES'!AF99=0,"",'360VOLUMES'!AF99)</f>
        <v/>
      </c>
      <c r="J14" s="160" t="str">
        <f>IF('360VOLUMES'!AG99=0,"",'360VOLUMES'!AG99)</f>
        <v/>
      </c>
      <c r="K14" s="160" t="str">
        <f>IF('360VOLUMES'!AH99=0,"",'360VOLUMES'!AH99)</f>
        <v/>
      </c>
      <c r="L14" s="160"/>
      <c r="M14" s="160"/>
      <c r="N14" s="320" t="e">
        <f>'360VOLUMES'!#REF!</f>
        <v>#REF!</v>
      </c>
      <c r="O14" s="161">
        <f t="shared" si="0"/>
        <v>0</v>
      </c>
      <c r="P14" s="108"/>
      <c r="Q14" s="108"/>
    </row>
    <row r="15" spans="1:17">
      <c r="A15" s="160">
        <f>'360VOLUMES'!E35</f>
        <v>38</v>
      </c>
      <c r="B15" s="160" t="str">
        <f>IF('360VOLUMES'!Y35=0,"",'360VOLUMES'!Y35)</f>
        <v/>
      </c>
      <c r="C15" s="160" t="str">
        <f>IF('360VOLUMES'!Z35=0,"",'360VOLUMES'!Z35)</f>
        <v/>
      </c>
      <c r="D15" s="160" t="str">
        <f>IF('360VOLUMES'!AA35=0,"",'360VOLUMES'!AA35)</f>
        <v/>
      </c>
      <c r="E15" s="160" t="str">
        <f>IF('360VOLUMES'!AB35=0,"",'360VOLUMES'!AB35)</f>
        <v/>
      </c>
      <c r="F15" s="160" t="str">
        <f>IF('360VOLUMES'!AC35=0,"",'360VOLUMES'!AC35)</f>
        <v/>
      </c>
      <c r="G15" s="160" t="str">
        <f>IF('360VOLUMES'!AD35=0,"",'360VOLUMES'!AD35)</f>
        <v/>
      </c>
      <c r="H15" s="160" t="str">
        <f>IF('360VOLUMES'!AE35=0,"",'360VOLUMES'!AE35)</f>
        <v/>
      </c>
      <c r="I15" s="160" t="str">
        <f>IF('360VOLUMES'!AF35=0,"",'360VOLUMES'!AF35)</f>
        <v/>
      </c>
      <c r="J15" s="160" t="str">
        <f>IF('360VOLUMES'!AG35=0,"",'360VOLUMES'!AG35)</f>
        <v/>
      </c>
      <c r="K15" s="160" t="str">
        <f>IF('360VOLUMES'!AH35=0,"",'360VOLUMES'!AH35)</f>
        <v/>
      </c>
      <c r="L15" s="160"/>
      <c r="M15" s="160"/>
      <c r="N15" s="320" t="e">
        <f>'360VOLUMES'!#REF!</f>
        <v>#REF!</v>
      </c>
      <c r="O15" s="161">
        <f t="shared" si="0"/>
        <v>0</v>
      </c>
      <c r="P15" s="108"/>
      <c r="Q15" s="108"/>
    </row>
    <row r="16" spans="1:17">
      <c r="A16" s="160">
        <f>'360VOLUMES'!E36</f>
        <v>39</v>
      </c>
      <c r="B16" s="160" t="str">
        <f>IF('360VOLUMES'!Y36=0,"",'360VOLUMES'!Y36)</f>
        <v/>
      </c>
      <c r="C16" s="160" t="str">
        <f>IF('360VOLUMES'!Z36=0,"",'360VOLUMES'!Z36)</f>
        <v/>
      </c>
      <c r="D16" s="160" t="str">
        <f>IF('360VOLUMES'!AA36=0,"",'360VOLUMES'!AA36)</f>
        <v/>
      </c>
      <c r="E16" s="160" t="str">
        <f>IF('360VOLUMES'!AB36=0,"",'360VOLUMES'!AB36)</f>
        <v/>
      </c>
      <c r="F16" s="160" t="str">
        <f>IF('360VOLUMES'!AC36=0,"",'360VOLUMES'!AC36)</f>
        <v/>
      </c>
      <c r="G16" s="160" t="str">
        <f>IF('360VOLUMES'!AD36=0,"",'360VOLUMES'!AD36)</f>
        <v/>
      </c>
      <c r="H16" s="160" t="str">
        <f>IF('360VOLUMES'!AE36=0,"",'360VOLUMES'!AE36)</f>
        <v/>
      </c>
      <c r="I16" s="160" t="str">
        <f>IF('360VOLUMES'!AF36=0,"",'360VOLUMES'!AF36)</f>
        <v/>
      </c>
      <c r="J16" s="160" t="str">
        <f>IF('360VOLUMES'!AG36=0,"",'360VOLUMES'!AG36)</f>
        <v/>
      </c>
      <c r="K16" s="160" t="str">
        <f>IF('360VOLUMES'!AH36=0,"",'360VOLUMES'!AH36)</f>
        <v/>
      </c>
      <c r="L16" s="160"/>
      <c r="M16" s="160"/>
      <c r="N16" s="320" t="e">
        <f>'360VOLUMES'!#REF!</f>
        <v>#REF!</v>
      </c>
      <c r="O16" s="161">
        <f t="shared" si="0"/>
        <v>0</v>
      </c>
      <c r="P16" s="108"/>
      <c r="Q16" s="108"/>
    </row>
    <row r="17" spans="1:17">
      <c r="A17" s="160">
        <f>'360VOLUMES'!E37</f>
        <v>40</v>
      </c>
      <c r="B17" s="160" t="str">
        <f>IF('360VOLUMES'!Y37=0,"",'360VOLUMES'!Y37)</f>
        <v/>
      </c>
      <c r="C17" s="160" t="str">
        <f>IF('360VOLUMES'!Z37=0,"",'360VOLUMES'!Z37)</f>
        <v/>
      </c>
      <c r="D17" s="160" t="str">
        <f>IF('360VOLUMES'!AA37=0,"",'360VOLUMES'!AA37)</f>
        <v/>
      </c>
      <c r="E17" s="160" t="str">
        <f>IF('360VOLUMES'!AB37=0,"",'360VOLUMES'!AB37)</f>
        <v/>
      </c>
      <c r="F17" s="160" t="str">
        <f>IF('360VOLUMES'!AC37=0,"",'360VOLUMES'!AC37)</f>
        <v/>
      </c>
      <c r="G17" s="160" t="str">
        <f>IF('360VOLUMES'!AD37=0,"",'360VOLUMES'!AD37)</f>
        <v/>
      </c>
      <c r="H17" s="160" t="str">
        <f>IF('360VOLUMES'!AE37=0,"",'360VOLUMES'!AE37)</f>
        <v/>
      </c>
      <c r="I17" s="160" t="str">
        <f>IF('360VOLUMES'!AF37=0,"",'360VOLUMES'!AF37)</f>
        <v/>
      </c>
      <c r="J17" s="160" t="str">
        <f>IF('360VOLUMES'!AG37=0,"",'360VOLUMES'!AG37)</f>
        <v/>
      </c>
      <c r="K17" s="160" t="str">
        <f>IF('360VOLUMES'!AH37=0,"",'360VOLUMES'!AH37)</f>
        <v/>
      </c>
      <c r="L17" s="160"/>
      <c r="M17" s="160"/>
      <c r="N17" s="320" t="e">
        <f>'360VOLUMES'!#REF!</f>
        <v>#REF!</v>
      </c>
      <c r="O17" s="161">
        <f t="shared" si="0"/>
        <v>0</v>
      </c>
      <c r="P17" s="108"/>
      <c r="Q17" s="108"/>
    </row>
    <row r="18" spans="1:17">
      <c r="A18" s="160">
        <f>'360VOLUMES'!E38</f>
        <v>41</v>
      </c>
      <c r="B18" s="160" t="str">
        <f>IF('360VOLUMES'!Y38=0,"",'360VOLUMES'!Y38)</f>
        <v/>
      </c>
      <c r="C18" s="160" t="str">
        <f>IF('360VOLUMES'!Z38=0,"",'360VOLUMES'!Z38)</f>
        <v/>
      </c>
      <c r="D18" s="160" t="str">
        <f>IF('360VOLUMES'!AA38=0,"",'360VOLUMES'!AA38)</f>
        <v/>
      </c>
      <c r="E18" s="160" t="str">
        <f>IF('360VOLUMES'!AB38=0,"",'360VOLUMES'!AB38)</f>
        <v/>
      </c>
      <c r="F18" s="160" t="str">
        <f>IF('360VOLUMES'!AC38=0,"",'360VOLUMES'!AC38)</f>
        <v/>
      </c>
      <c r="G18" s="160" t="str">
        <f>IF('360VOLUMES'!AD38=0,"",'360VOLUMES'!AD38)</f>
        <v/>
      </c>
      <c r="H18" s="160" t="str">
        <f>IF('360VOLUMES'!AE38=0,"",'360VOLUMES'!AE38)</f>
        <v/>
      </c>
      <c r="I18" s="160" t="str">
        <f>IF('360VOLUMES'!AF38=0,"",'360VOLUMES'!AF38)</f>
        <v/>
      </c>
      <c r="J18" s="160" t="str">
        <f>IF('360VOLUMES'!AG38=0,"",'360VOLUMES'!AG38)</f>
        <v/>
      </c>
      <c r="K18" s="160" t="str">
        <f>IF('360VOLUMES'!AH38=0,"",'360VOLUMES'!AH38)</f>
        <v/>
      </c>
      <c r="L18" s="160"/>
      <c r="M18" s="160"/>
      <c r="N18" s="320" t="e">
        <f>'360VOLUMES'!#REF!</f>
        <v>#REF!</v>
      </c>
      <c r="O18" s="161">
        <f t="shared" si="0"/>
        <v>0</v>
      </c>
      <c r="P18" s="108"/>
      <c r="Q18" s="108"/>
    </row>
    <row r="19" spans="1:17">
      <c r="A19" s="160">
        <f>'360VOLUMES'!E39</f>
        <v>42</v>
      </c>
      <c r="B19" s="160" t="str">
        <f>IF('360VOLUMES'!Y39=0,"",'360VOLUMES'!Y39)</f>
        <v/>
      </c>
      <c r="C19" s="160" t="str">
        <f>IF('360VOLUMES'!Z39=0,"",'360VOLUMES'!Z39)</f>
        <v/>
      </c>
      <c r="D19" s="160" t="str">
        <f>IF('360VOLUMES'!AA39=0,"",'360VOLUMES'!AA39)</f>
        <v/>
      </c>
      <c r="E19" s="160" t="str">
        <f>IF('360VOLUMES'!AB39=0,"",'360VOLUMES'!AB39)</f>
        <v/>
      </c>
      <c r="F19" s="160" t="str">
        <f>IF('360VOLUMES'!AC39=0,"",'360VOLUMES'!AC39)</f>
        <v/>
      </c>
      <c r="G19" s="160" t="str">
        <f>IF('360VOLUMES'!AD39=0,"",'360VOLUMES'!AD39)</f>
        <v/>
      </c>
      <c r="H19" s="160" t="str">
        <f>IF('360VOLUMES'!AE39=0,"",'360VOLUMES'!AE39)</f>
        <v/>
      </c>
      <c r="I19" s="160" t="str">
        <f>IF('360VOLUMES'!AF39=0,"",'360VOLUMES'!AF39)</f>
        <v/>
      </c>
      <c r="J19" s="160" t="str">
        <f>IF('360VOLUMES'!AG39=0,"",'360VOLUMES'!AG39)</f>
        <v/>
      </c>
      <c r="K19" s="160" t="str">
        <f>IF('360VOLUMES'!AH39=0,"",'360VOLUMES'!AH39)</f>
        <v/>
      </c>
      <c r="L19" s="160"/>
      <c r="M19" s="160"/>
      <c r="N19" s="320" t="e">
        <f>'360VOLUMES'!#REF!</f>
        <v>#REF!</v>
      </c>
      <c r="O19" s="161">
        <f t="shared" si="0"/>
        <v>0</v>
      </c>
      <c r="P19" s="108"/>
      <c r="Q19" s="108"/>
    </row>
    <row r="20" spans="1:17">
      <c r="A20" s="160">
        <f>'360VOLUMES'!E40</f>
        <v>43</v>
      </c>
      <c r="B20" s="160" t="str">
        <f>IF('360VOLUMES'!Y40=0,"",'360VOLUMES'!Y40)</f>
        <v/>
      </c>
      <c r="C20" s="160" t="str">
        <f>IF('360VOLUMES'!Z40=0,"",'360VOLUMES'!Z40)</f>
        <v/>
      </c>
      <c r="D20" s="160" t="str">
        <f>IF('360VOLUMES'!AA40=0,"",'360VOLUMES'!AA40)</f>
        <v/>
      </c>
      <c r="E20" s="160" t="str">
        <f>IF('360VOLUMES'!AB40=0,"",'360VOLUMES'!AB40)</f>
        <v/>
      </c>
      <c r="F20" s="160" t="str">
        <f>IF('360VOLUMES'!AC40=0,"",'360VOLUMES'!AC40)</f>
        <v/>
      </c>
      <c r="G20" s="160" t="str">
        <f>IF('360VOLUMES'!AD40=0,"",'360VOLUMES'!AD40)</f>
        <v/>
      </c>
      <c r="H20" s="160" t="str">
        <f>IF('360VOLUMES'!AE40=0,"",'360VOLUMES'!AE40)</f>
        <v/>
      </c>
      <c r="I20" s="160" t="str">
        <f>IF('360VOLUMES'!AF40=0,"",'360VOLUMES'!AF40)</f>
        <v/>
      </c>
      <c r="J20" s="160" t="str">
        <f>IF('360VOLUMES'!AG40=0,"",'360VOLUMES'!AG40)</f>
        <v/>
      </c>
      <c r="K20" s="160" t="str">
        <f>IF('360VOLUMES'!AH40=0,"",'360VOLUMES'!AH40)</f>
        <v/>
      </c>
      <c r="L20" s="160"/>
      <c r="M20" s="160"/>
      <c r="N20" s="320" t="e">
        <f>'360VOLUMES'!#REF!</f>
        <v>#REF!</v>
      </c>
      <c r="O20" s="161">
        <f t="shared" si="0"/>
        <v>0</v>
      </c>
      <c r="P20" s="108"/>
      <c r="Q20" s="108"/>
    </row>
    <row r="21" spans="1:17">
      <c r="A21" s="160">
        <f>'360VOLUMES'!E41</f>
        <v>54</v>
      </c>
      <c r="B21" s="160" t="str">
        <f>IF('360VOLUMES'!Y41=0,"",'360VOLUMES'!Y41)</f>
        <v/>
      </c>
      <c r="C21" s="160" t="str">
        <f>IF('360VOLUMES'!Z41=0,"",'360VOLUMES'!Z41)</f>
        <v/>
      </c>
      <c r="D21" s="160" t="str">
        <f>IF('360VOLUMES'!AA41=0,"",'360VOLUMES'!AA41)</f>
        <v/>
      </c>
      <c r="E21" s="160" t="str">
        <f>IF('360VOLUMES'!AB41=0,"",'360VOLUMES'!AB41)</f>
        <v/>
      </c>
      <c r="F21" s="160" t="str">
        <f>IF('360VOLUMES'!AC41=0,"",'360VOLUMES'!AC41)</f>
        <v/>
      </c>
      <c r="G21" s="160" t="str">
        <f>IF('360VOLUMES'!AD41=0,"",'360VOLUMES'!AD41)</f>
        <v/>
      </c>
      <c r="H21" s="160" t="str">
        <f>IF('360VOLUMES'!AE41=0,"",'360VOLUMES'!AE41)</f>
        <v/>
      </c>
      <c r="I21" s="160" t="str">
        <f>IF('360VOLUMES'!AF41=0,"",'360VOLUMES'!AF41)</f>
        <v/>
      </c>
      <c r="J21" s="160" t="str">
        <f>IF('360VOLUMES'!AG41=0,"",'360VOLUMES'!AG41)</f>
        <v/>
      </c>
      <c r="K21" s="160" t="str">
        <f>IF('360VOLUMES'!AH41=0,"",'360VOLUMES'!AH41)</f>
        <v/>
      </c>
      <c r="L21" s="160"/>
      <c r="M21" s="160"/>
      <c r="N21" s="320" t="e">
        <f>'360VOLUMES'!#REF!</f>
        <v>#REF!</v>
      </c>
      <c r="O21" s="161">
        <f t="shared" si="0"/>
        <v>0</v>
      </c>
      <c r="P21" s="108"/>
      <c r="Q21" s="108"/>
    </row>
    <row r="22" spans="1:17" hidden="1">
      <c r="A22" s="160">
        <f>'360VOLUMES'!E70</f>
        <v>0</v>
      </c>
      <c r="B22" s="160" t="str">
        <f>IF('360VOLUMES'!Y70=0,"",'360VOLUMES'!Y70)</f>
        <v/>
      </c>
      <c r="C22" s="160" t="str">
        <f>IF('360VOLUMES'!Z70=0,"",'360VOLUMES'!Z70)</f>
        <v/>
      </c>
      <c r="D22" s="160" t="str">
        <f>IF('360VOLUMES'!AA70=0,"",'360VOLUMES'!AA70)</f>
        <v/>
      </c>
      <c r="E22" s="160" t="str">
        <f>IF('360VOLUMES'!AB70=0,"",'360VOLUMES'!AB70)</f>
        <v/>
      </c>
      <c r="F22" s="160" t="str">
        <f>IF('360VOLUMES'!AC70=0,"",'360VOLUMES'!AC70)</f>
        <v/>
      </c>
      <c r="G22" s="160" t="str">
        <f>IF('360VOLUMES'!AD70=0,"",'360VOLUMES'!AD70)</f>
        <v/>
      </c>
      <c r="H22" s="160" t="str">
        <f>IF('360VOLUMES'!AE70=0,"",'360VOLUMES'!AE70)</f>
        <v/>
      </c>
      <c r="I22" s="160" t="str">
        <f>IF('360VOLUMES'!AF70=0,"",'360VOLUMES'!AF70)</f>
        <v/>
      </c>
      <c r="J22" s="160" t="str">
        <f>IF('360VOLUMES'!AG70=0,"",'360VOLUMES'!AG70)</f>
        <v/>
      </c>
      <c r="K22" s="160" t="str">
        <f>IF('360VOLUMES'!AH70=0,"",'360VOLUMES'!AH70)</f>
        <v/>
      </c>
      <c r="L22" s="160"/>
      <c r="M22" s="160"/>
      <c r="N22" s="160" t="e">
        <f>'360VOLUMES'!#REF!</f>
        <v>#REF!</v>
      </c>
      <c r="O22" s="161">
        <f t="shared" si="0"/>
        <v>0</v>
      </c>
    </row>
    <row r="23" spans="1:17">
      <c r="A23" s="160" t="e">
        <f>'360VOLUMES'!#REF!</f>
        <v>#REF!</v>
      </c>
      <c r="B23" s="160" t="e">
        <f>IF('360VOLUMES'!#REF!=0,"",'360VOLUMES'!#REF!)</f>
        <v>#REF!</v>
      </c>
      <c r="C23" s="160" t="e">
        <f>IF('360VOLUMES'!#REF!=0,"",'360VOLUMES'!#REF!)</f>
        <v>#REF!</v>
      </c>
      <c r="D23" s="160" t="e">
        <f>IF('360VOLUMES'!#REF!=0,"",'360VOLUMES'!#REF!)</f>
        <v>#REF!</v>
      </c>
      <c r="E23" s="160" t="e">
        <f>IF('360VOLUMES'!#REF!=0,"",'360VOLUMES'!#REF!)</f>
        <v>#REF!</v>
      </c>
      <c r="F23" s="160" t="e">
        <f>IF('360VOLUMES'!#REF!=0,"",'360VOLUMES'!#REF!)</f>
        <v>#REF!</v>
      </c>
      <c r="G23" s="160" t="e">
        <f>IF('360VOLUMES'!#REF!=0,"",'360VOLUMES'!#REF!)</f>
        <v>#REF!</v>
      </c>
      <c r="H23" s="160" t="e">
        <f>IF('360VOLUMES'!#REF!=0,"",'360VOLUMES'!#REF!)</f>
        <v>#REF!</v>
      </c>
      <c r="I23" s="160" t="e">
        <f>IF('360VOLUMES'!#REF!=0,"",'360VOLUMES'!#REF!)</f>
        <v>#REF!</v>
      </c>
      <c r="J23" s="160" t="e">
        <f>IF('360VOLUMES'!#REF!=0,"",'360VOLUMES'!#REF!)</f>
        <v>#REF!</v>
      </c>
      <c r="K23" s="160" t="e">
        <f>IF('360VOLUMES'!#REF!=0,"",'360VOLUMES'!#REF!)</f>
        <v>#REF!</v>
      </c>
      <c r="L23" s="160"/>
      <c r="M23" s="160"/>
      <c r="N23" s="320" t="e">
        <f>'360VOLUMES'!#REF!</f>
        <v>#REF!</v>
      </c>
      <c r="O23" s="161" t="e">
        <f t="shared" si="0"/>
        <v>#REF!</v>
      </c>
      <c r="P23" s="108"/>
      <c r="Q23" s="108"/>
    </row>
    <row r="24" spans="1:17">
      <c r="A24" s="160">
        <f>'360VOLUMES'!E71</f>
        <v>99</v>
      </c>
      <c r="B24" s="160" t="str">
        <f>IF('360VOLUMES'!Y71=0,"",'360VOLUMES'!Y71)</f>
        <v/>
      </c>
      <c r="C24" s="160" t="str">
        <f>IF('360VOLUMES'!Z71=0,"",'360VOLUMES'!Z71)</f>
        <v/>
      </c>
      <c r="D24" s="160" t="str">
        <f>IF('360VOLUMES'!AA71=0,"",'360VOLUMES'!AA71)</f>
        <v/>
      </c>
      <c r="E24" s="160" t="str">
        <f>IF('360VOLUMES'!AB71=0,"",'360VOLUMES'!AB71)</f>
        <v/>
      </c>
      <c r="F24" s="160" t="str">
        <f>IF('360VOLUMES'!AC71=0,"",'360VOLUMES'!AC71)</f>
        <v/>
      </c>
      <c r="G24" s="160" t="str">
        <f>IF('360VOLUMES'!AD71=0,"",'360VOLUMES'!AD71)</f>
        <v/>
      </c>
      <c r="H24" s="160" t="str">
        <f>IF('360VOLUMES'!AE71=0,"",'360VOLUMES'!AE71)</f>
        <v/>
      </c>
      <c r="I24" s="160" t="str">
        <f>IF('360VOLUMES'!AF71=0,"",'360VOLUMES'!AF71)</f>
        <v/>
      </c>
      <c r="J24" s="160" t="str">
        <f>IF('360VOLUMES'!AG71=0,"",'360VOLUMES'!AG71)</f>
        <v/>
      </c>
      <c r="K24" s="160" t="str">
        <f>IF('360VOLUMES'!AH71=0,"",'360VOLUMES'!AH71)</f>
        <v/>
      </c>
      <c r="L24" s="160"/>
      <c r="M24" s="160"/>
      <c r="N24" s="320" t="e">
        <f>'360VOLUMES'!#REF!</f>
        <v>#REF!</v>
      </c>
      <c r="O24" s="161">
        <f t="shared" si="0"/>
        <v>0</v>
      </c>
      <c r="P24" s="108"/>
      <c r="Q24" s="108"/>
    </row>
    <row r="25" spans="1:17">
      <c r="A25" s="160">
        <f>'360VOLUMES'!E73</f>
        <v>98</v>
      </c>
      <c r="B25" s="160" t="str">
        <f>IF('360VOLUMES'!Y73=0,"",'360VOLUMES'!Y73)</f>
        <v/>
      </c>
      <c r="C25" s="160" t="str">
        <f>IF('360VOLUMES'!Z73=0,"",'360VOLUMES'!Z73)</f>
        <v/>
      </c>
      <c r="D25" s="160" t="str">
        <f>IF('360VOLUMES'!AA73=0,"",'360VOLUMES'!AA73)</f>
        <v/>
      </c>
      <c r="E25" s="160" t="str">
        <f>IF('360VOLUMES'!AB73=0,"",'360VOLUMES'!AB73)</f>
        <v/>
      </c>
      <c r="F25" s="160" t="str">
        <f>IF('360VOLUMES'!AC73=0,"",'360VOLUMES'!AC73)</f>
        <v/>
      </c>
      <c r="G25" s="160" t="str">
        <f>IF('360VOLUMES'!AD73=0,"",'360VOLUMES'!AD73)</f>
        <v/>
      </c>
      <c r="H25" s="160" t="str">
        <f>IF('360VOLUMES'!AE73=0,"",'360VOLUMES'!AE73)</f>
        <v/>
      </c>
      <c r="I25" s="160" t="str">
        <f>IF('360VOLUMES'!AF73=0,"",'360VOLUMES'!AF73)</f>
        <v/>
      </c>
      <c r="J25" s="160" t="str">
        <f>IF('360VOLUMES'!AG73=0,"",'360VOLUMES'!AG73)</f>
        <v/>
      </c>
      <c r="K25" s="160" t="str">
        <f>IF('360VOLUMES'!AH73=0,"",'360VOLUMES'!AH73)</f>
        <v/>
      </c>
      <c r="L25" s="160"/>
      <c r="M25" s="160"/>
      <c r="N25" s="320" t="e">
        <f>'360VOLUMES'!#REF!</f>
        <v>#REF!</v>
      </c>
      <c r="O25" s="161">
        <f t="shared" si="0"/>
        <v>0</v>
      </c>
      <c r="P25" s="108"/>
      <c r="Q25" s="108"/>
    </row>
    <row r="26" spans="1:17">
      <c r="A26" s="160">
        <f>'360VOLUMES'!E75</f>
        <v>97</v>
      </c>
      <c r="B26" s="160" t="str">
        <f>IF('360VOLUMES'!Y75=0,"",'360VOLUMES'!Y75)</f>
        <v/>
      </c>
      <c r="C26" s="160" t="str">
        <f>IF('360VOLUMES'!Z75=0,"",'360VOLUMES'!Z75)</f>
        <v/>
      </c>
      <c r="D26" s="160" t="str">
        <f>IF('360VOLUMES'!AA75=0,"",'360VOLUMES'!AA75)</f>
        <v/>
      </c>
      <c r="E26" s="160" t="str">
        <f>IF('360VOLUMES'!AB75=0,"",'360VOLUMES'!AB75)</f>
        <v/>
      </c>
      <c r="F26" s="160" t="str">
        <f>IF('360VOLUMES'!AC75=0,"",'360VOLUMES'!AC75)</f>
        <v/>
      </c>
      <c r="G26" s="160" t="str">
        <f>IF('360VOLUMES'!AD75=0,"",'360VOLUMES'!AD75)</f>
        <v/>
      </c>
      <c r="H26" s="160" t="str">
        <f>IF('360VOLUMES'!AE75=0,"",'360VOLUMES'!AE75)</f>
        <v/>
      </c>
      <c r="I26" s="160" t="str">
        <f>IF('360VOLUMES'!AF75=0,"",'360VOLUMES'!AF75)</f>
        <v/>
      </c>
      <c r="J26" s="160" t="str">
        <f>IF('360VOLUMES'!AG75=0,"",'360VOLUMES'!AG75)</f>
        <v/>
      </c>
      <c r="K26" s="160" t="str">
        <f>IF('360VOLUMES'!AH75=0,"",'360VOLUMES'!AH75)</f>
        <v/>
      </c>
      <c r="L26" s="160"/>
      <c r="M26" s="160"/>
      <c r="N26" s="320" t="e">
        <f>'360VOLUMES'!#REF!</f>
        <v>#REF!</v>
      </c>
      <c r="O26" s="161">
        <f t="shared" si="0"/>
        <v>0</v>
      </c>
      <c r="P26" s="108"/>
      <c r="Q26" s="108"/>
    </row>
    <row r="27" spans="1:17">
      <c r="A27" s="160">
        <f>'360VOLUMES'!E77</f>
        <v>95</v>
      </c>
      <c r="B27" s="160" t="str">
        <f>IF('360VOLUMES'!Y77=0,"",'360VOLUMES'!Y77)</f>
        <v/>
      </c>
      <c r="C27" s="160" t="str">
        <f>IF('360VOLUMES'!Z77=0,"",'360VOLUMES'!Z77)</f>
        <v/>
      </c>
      <c r="D27" s="160" t="str">
        <f>IF('360VOLUMES'!AA77=0,"",'360VOLUMES'!AA77)</f>
        <v/>
      </c>
      <c r="E27" s="160" t="str">
        <f>IF('360VOLUMES'!AB77=0,"",'360VOLUMES'!AB77)</f>
        <v/>
      </c>
      <c r="F27" s="160" t="str">
        <f>IF('360VOLUMES'!AC77=0,"",'360VOLUMES'!AC77)</f>
        <v/>
      </c>
      <c r="G27" s="160" t="str">
        <f>IF('360VOLUMES'!AD77=0,"",'360VOLUMES'!AD77)</f>
        <v/>
      </c>
      <c r="H27" s="160" t="str">
        <f>IF('360VOLUMES'!AE77=0,"",'360VOLUMES'!AE77)</f>
        <v/>
      </c>
      <c r="I27" s="160" t="str">
        <f>IF('360VOLUMES'!AF77=0,"",'360VOLUMES'!AF77)</f>
        <v/>
      </c>
      <c r="J27" s="160" t="str">
        <f>IF('360VOLUMES'!AG77=0,"",'360VOLUMES'!AG77)</f>
        <v/>
      </c>
      <c r="K27" s="160" t="str">
        <f>IF('360VOLUMES'!AH77=0,"",'360VOLUMES'!AH77)</f>
        <v/>
      </c>
      <c r="L27" s="160"/>
      <c r="M27" s="160"/>
      <c r="N27" s="320" t="e">
        <f>'360VOLUMES'!#REF!</f>
        <v>#REF!</v>
      </c>
      <c r="O27" s="161">
        <f t="shared" si="0"/>
        <v>0</v>
      </c>
      <c r="P27" s="108"/>
      <c r="Q27" s="108"/>
    </row>
    <row r="28" spans="1:17">
      <c r="A28" s="160">
        <f>'360VOLUMES'!E79</f>
        <v>94</v>
      </c>
      <c r="B28" s="160" t="str">
        <f>IF('360VOLUMES'!Y79=0,"",'360VOLUMES'!Y79)</f>
        <v/>
      </c>
      <c r="C28" s="160" t="str">
        <f>IF('360VOLUMES'!Z79=0,"",'360VOLUMES'!Z79)</f>
        <v/>
      </c>
      <c r="D28" s="160" t="str">
        <f>IF('360VOLUMES'!AA79=0,"",'360VOLUMES'!AA79)</f>
        <v/>
      </c>
      <c r="E28" s="160" t="str">
        <f>IF('360VOLUMES'!AB79=0,"",'360VOLUMES'!AB79)</f>
        <v/>
      </c>
      <c r="F28" s="160" t="str">
        <f>IF('360VOLUMES'!AC79=0,"",'360VOLUMES'!AC79)</f>
        <v/>
      </c>
      <c r="G28" s="160" t="str">
        <f>IF('360VOLUMES'!AD79=0,"",'360VOLUMES'!AD79)</f>
        <v/>
      </c>
      <c r="H28" s="160" t="str">
        <f>IF('360VOLUMES'!AE79=0,"",'360VOLUMES'!AE79)</f>
        <v/>
      </c>
      <c r="I28" s="160" t="str">
        <f>IF('360VOLUMES'!AF79=0,"",'360VOLUMES'!AF79)</f>
        <v/>
      </c>
      <c r="J28" s="160" t="str">
        <f>IF('360VOLUMES'!AG79=0,"",'360VOLUMES'!AG79)</f>
        <v/>
      </c>
      <c r="K28" s="160" t="str">
        <f>IF('360VOLUMES'!AH79=0,"",'360VOLUMES'!AH79)</f>
        <v/>
      </c>
      <c r="L28" s="160"/>
      <c r="M28" s="160"/>
      <c r="N28" s="320" t="e">
        <f>'360VOLUMES'!#REF!</f>
        <v>#REF!</v>
      </c>
      <c r="O28" s="161">
        <f t="shared" si="0"/>
        <v>0</v>
      </c>
      <c r="P28" s="108"/>
      <c r="Q28" s="108"/>
    </row>
    <row r="29" spans="1:17" hidden="1">
      <c r="A29" s="160">
        <f>'360VOLUMES'!E18</f>
        <v>0</v>
      </c>
      <c r="B29" s="160" t="str">
        <f>IF('360VOLUMES'!Y18=0,"",'360VOLUMES'!Y18)</f>
        <v/>
      </c>
      <c r="C29" s="160" t="str">
        <f>IF('360VOLUMES'!Z18=0,"",'360VOLUMES'!Z18)</f>
        <v/>
      </c>
      <c r="D29" s="160" t="str">
        <f>IF('360VOLUMES'!AA18=0,"",'360VOLUMES'!AA18)</f>
        <v/>
      </c>
      <c r="E29" s="160" t="str">
        <f>IF('360VOLUMES'!AB18=0,"",'360VOLUMES'!AB18)</f>
        <v/>
      </c>
      <c r="F29" s="160" t="str">
        <f>IF('360VOLUMES'!AC18=0,"",'360VOLUMES'!AC18)</f>
        <v/>
      </c>
      <c r="G29" s="160" t="str">
        <f>IF('360VOLUMES'!AD18=0,"",'360VOLUMES'!AD18)</f>
        <v/>
      </c>
      <c r="H29" s="160" t="str">
        <f>IF('360VOLUMES'!AE18=0,"",'360VOLUMES'!AE18)</f>
        <v/>
      </c>
      <c r="I29" s="160" t="str">
        <f>IF('360VOLUMES'!AF18=0,"",'360VOLUMES'!AF18)</f>
        <v/>
      </c>
      <c r="J29" s="160" t="str">
        <f>IF('360VOLUMES'!AG18=0,"",'360VOLUMES'!AG18)</f>
        <v/>
      </c>
      <c r="K29" s="160" t="str">
        <f>IF('360VOLUMES'!AH18=0,"",'360VOLUMES'!AH18)</f>
        <v/>
      </c>
      <c r="L29" s="160"/>
      <c r="M29" s="160"/>
      <c r="N29" s="160" t="e">
        <f>'360VOLUMES'!#REF!</f>
        <v>#REF!</v>
      </c>
      <c r="O29" s="161">
        <f t="shared" si="0"/>
        <v>0</v>
      </c>
    </row>
    <row r="30" spans="1:17">
      <c r="A30" s="160">
        <f>'360VOLUMES'!E61</f>
        <v>23</v>
      </c>
      <c r="B30" s="160" t="str">
        <f>IF('360VOLUMES'!Y61=0,"",'360VOLUMES'!Y61)</f>
        <v/>
      </c>
      <c r="C30" s="160" t="str">
        <f>IF('360VOLUMES'!Z61=0,"",'360VOLUMES'!Z61)</f>
        <v/>
      </c>
      <c r="D30" s="160" t="str">
        <f>IF('360VOLUMES'!AA61=0,"",'360VOLUMES'!AA61)</f>
        <v/>
      </c>
      <c r="E30" s="160" t="str">
        <f>IF('360VOLUMES'!AB61=0,"",'360VOLUMES'!AB61)</f>
        <v/>
      </c>
      <c r="F30" s="160" t="str">
        <f>IF('360VOLUMES'!AC61=0,"",'360VOLUMES'!AC61)</f>
        <v/>
      </c>
      <c r="G30" s="160" t="str">
        <f>IF('360VOLUMES'!AD61=0,"",'360VOLUMES'!AD61)</f>
        <v/>
      </c>
      <c r="H30" s="160" t="str">
        <f>IF('360VOLUMES'!AE61=0,"",'360VOLUMES'!AE61)</f>
        <v/>
      </c>
      <c r="I30" s="160" t="str">
        <f>IF('360VOLUMES'!AF61=0,"",'360VOLUMES'!AF61)</f>
        <v/>
      </c>
      <c r="J30" s="160" t="str">
        <f>IF('360VOLUMES'!AG61=0,"",'360VOLUMES'!AG61)</f>
        <v/>
      </c>
      <c r="K30" s="160" t="str">
        <f>IF('360VOLUMES'!AH61=0,"",'360VOLUMES'!AH61)</f>
        <v/>
      </c>
      <c r="L30" s="160"/>
      <c r="M30" s="160"/>
      <c r="N30" s="320" t="e">
        <f>'360VOLUMES'!#REF!</f>
        <v>#REF!</v>
      </c>
      <c r="O30" s="161">
        <f t="shared" si="0"/>
        <v>0</v>
      </c>
      <c r="P30" s="108"/>
      <c r="Q30" s="108"/>
    </row>
    <row r="31" spans="1:17">
      <c r="A31" s="160">
        <f>'360VOLUMES'!E81</f>
        <v>93</v>
      </c>
      <c r="B31" s="160" t="str">
        <f>IF('360VOLUMES'!Y81=0,"",'360VOLUMES'!Y81)</f>
        <v/>
      </c>
      <c r="C31" s="160" t="str">
        <f>IF('360VOLUMES'!Z81=0,"",'360VOLUMES'!Z81)</f>
        <v/>
      </c>
      <c r="D31" s="160" t="str">
        <f>IF('360VOLUMES'!AA81=0,"",'360VOLUMES'!AA81)</f>
        <v/>
      </c>
      <c r="E31" s="160" t="str">
        <f>IF('360VOLUMES'!AB81=0,"",'360VOLUMES'!AB81)</f>
        <v/>
      </c>
      <c r="F31" s="160" t="str">
        <f>IF('360VOLUMES'!AC81=0,"",'360VOLUMES'!AC81)</f>
        <v/>
      </c>
      <c r="G31" s="160" t="str">
        <f>IF('360VOLUMES'!AD81=0,"",'360VOLUMES'!AD81)</f>
        <v/>
      </c>
      <c r="H31" s="160" t="str">
        <f>IF('360VOLUMES'!AE81=0,"",'360VOLUMES'!AE81)</f>
        <v/>
      </c>
      <c r="I31" s="160" t="str">
        <f>IF('360VOLUMES'!AF81=0,"",'360VOLUMES'!AF81)</f>
        <v/>
      </c>
      <c r="J31" s="160" t="str">
        <f>IF('360VOLUMES'!AG81=0,"",'360VOLUMES'!AG81)</f>
        <v/>
      </c>
      <c r="K31" s="160" t="str">
        <f>IF('360VOLUMES'!AH81=0,"",'360VOLUMES'!AH81)</f>
        <v/>
      </c>
      <c r="L31" s="160"/>
      <c r="M31" s="160"/>
      <c r="N31" s="320" t="e">
        <f>'360VOLUMES'!#REF!</f>
        <v>#REF!</v>
      </c>
      <c r="O31" s="161">
        <f t="shared" si="0"/>
        <v>0</v>
      </c>
      <c r="P31" s="108"/>
      <c r="Q31" s="108"/>
    </row>
    <row r="32" spans="1:17">
      <c r="A32" s="160">
        <f>'360VOLUMES'!E83</f>
        <v>92</v>
      </c>
      <c r="B32" s="160" t="str">
        <f>IF('360VOLUMES'!Y83=0,"",'360VOLUMES'!Y83)</f>
        <v/>
      </c>
      <c r="C32" s="160" t="str">
        <f>IF('360VOLUMES'!Z83=0,"",'360VOLUMES'!Z83)</f>
        <v/>
      </c>
      <c r="D32" s="160" t="str">
        <f>IF('360VOLUMES'!AA83=0,"",'360VOLUMES'!AA83)</f>
        <v/>
      </c>
      <c r="E32" s="160" t="str">
        <f>IF('360VOLUMES'!AB83=0,"",'360VOLUMES'!AB83)</f>
        <v/>
      </c>
      <c r="F32" s="160" t="str">
        <f>IF('360VOLUMES'!AC83=0,"",'360VOLUMES'!AC83)</f>
        <v/>
      </c>
      <c r="G32" s="160" t="str">
        <f>IF('360VOLUMES'!AD83=0,"",'360VOLUMES'!AD83)</f>
        <v/>
      </c>
      <c r="H32" s="160" t="str">
        <f>IF('360VOLUMES'!AE83=0,"",'360VOLUMES'!AE83)</f>
        <v/>
      </c>
      <c r="I32" s="160" t="str">
        <f>IF('360VOLUMES'!AF83=0,"",'360VOLUMES'!AF83)</f>
        <v/>
      </c>
      <c r="J32" s="160" t="str">
        <f>IF('360VOLUMES'!AG83=0,"",'360VOLUMES'!AG83)</f>
        <v/>
      </c>
      <c r="K32" s="160" t="str">
        <f>IF('360VOLUMES'!AH83=0,"",'360VOLUMES'!AH83)</f>
        <v/>
      </c>
      <c r="L32" s="160"/>
      <c r="M32" s="160"/>
      <c r="N32" s="320" t="e">
        <f>'360VOLUMES'!#REF!</f>
        <v>#REF!</v>
      </c>
      <c r="O32" s="161">
        <f t="shared" si="0"/>
        <v>0</v>
      </c>
      <c r="P32" s="108"/>
      <c r="Q32" s="108"/>
    </row>
    <row r="33" spans="1:17">
      <c r="A33" s="160">
        <f>'360VOLUMES'!E87</f>
        <v>89</v>
      </c>
      <c r="B33" s="160" t="str">
        <f>IF('360VOLUMES'!Y87=0,"",'360VOLUMES'!Y87)</f>
        <v/>
      </c>
      <c r="C33" s="160" t="str">
        <f>IF('360VOLUMES'!Z87=0,"",'360VOLUMES'!Z87)</f>
        <v/>
      </c>
      <c r="D33" s="160" t="str">
        <f>IF('360VOLUMES'!AA87=0,"",'360VOLUMES'!AA87)</f>
        <v/>
      </c>
      <c r="E33" s="160" t="str">
        <f>IF('360VOLUMES'!AB87=0,"",'360VOLUMES'!AB87)</f>
        <v/>
      </c>
      <c r="F33" s="160" t="str">
        <f>IF('360VOLUMES'!AC87=0,"",'360VOLUMES'!AC87)</f>
        <v/>
      </c>
      <c r="G33" s="160" t="str">
        <f>IF('360VOLUMES'!AD87=0,"",'360VOLUMES'!AD87)</f>
        <v/>
      </c>
      <c r="H33" s="160" t="str">
        <f>IF('360VOLUMES'!AE87=0,"",'360VOLUMES'!AE87)</f>
        <v/>
      </c>
      <c r="I33" s="160" t="str">
        <f>IF('360VOLUMES'!AF87=0,"",'360VOLUMES'!AF87)</f>
        <v/>
      </c>
      <c r="J33" s="160" t="str">
        <f>IF('360VOLUMES'!AG87=0,"",'360VOLUMES'!AG87)</f>
        <v/>
      </c>
      <c r="K33" s="160" t="str">
        <f>IF('360VOLUMES'!AH87=0,"",'360VOLUMES'!AH87)</f>
        <v/>
      </c>
      <c r="L33" s="160"/>
      <c r="M33" s="160"/>
      <c r="N33" s="320" t="e">
        <f>'360VOLUMES'!#REF!</f>
        <v>#REF!</v>
      </c>
      <c r="O33" s="161">
        <f t="shared" si="0"/>
        <v>0</v>
      </c>
      <c r="P33" s="108"/>
      <c r="Q33" s="108"/>
    </row>
    <row r="34" spans="1:17">
      <c r="A34" s="160">
        <f>'360VOLUMES'!E85</f>
        <v>91</v>
      </c>
      <c r="B34" s="160" t="str">
        <f>IF('360VOLUMES'!Y85=0,"",'360VOLUMES'!Y85)</f>
        <v/>
      </c>
      <c r="C34" s="160" t="str">
        <f>IF('360VOLUMES'!Z85=0,"",'360VOLUMES'!Z85)</f>
        <v/>
      </c>
      <c r="D34" s="160" t="str">
        <f>IF('360VOLUMES'!AA85=0,"",'360VOLUMES'!AA85)</f>
        <v/>
      </c>
      <c r="E34" s="160" t="str">
        <f>IF('360VOLUMES'!AB85=0,"",'360VOLUMES'!AB85)</f>
        <v/>
      </c>
      <c r="F34" s="160" t="str">
        <f>IF('360VOLUMES'!AC85=0,"",'360VOLUMES'!AC85)</f>
        <v/>
      </c>
      <c r="G34" s="160" t="str">
        <f>IF('360VOLUMES'!AD85=0,"",'360VOLUMES'!AD85)</f>
        <v/>
      </c>
      <c r="H34" s="160" t="str">
        <f>IF('360VOLUMES'!AE85=0,"",'360VOLUMES'!AE85)</f>
        <v/>
      </c>
      <c r="I34" s="160" t="str">
        <f>IF('360VOLUMES'!AF85=0,"",'360VOLUMES'!AF85)</f>
        <v/>
      </c>
      <c r="J34" s="160" t="str">
        <f>IF('360VOLUMES'!AG85=0,"",'360VOLUMES'!AG85)</f>
        <v/>
      </c>
      <c r="K34" s="160" t="str">
        <f>IF('360VOLUMES'!AH85=0,"",'360VOLUMES'!AH85)</f>
        <v/>
      </c>
      <c r="L34" s="160"/>
      <c r="M34" s="160"/>
      <c r="N34" s="320" t="e">
        <f>'360VOLUMES'!#REF!</f>
        <v>#REF!</v>
      </c>
      <c r="O34" s="161">
        <f t="shared" si="0"/>
        <v>0</v>
      </c>
      <c r="P34" s="108"/>
      <c r="Q34" s="108"/>
    </row>
    <row r="35" spans="1:17">
      <c r="A35" s="160">
        <f>'360VOLUMES'!E96</f>
        <v>11</v>
      </c>
      <c r="B35" s="160" t="str">
        <f>IF('360VOLUMES'!Y96=0,"",'360VOLUMES'!Y96)</f>
        <v/>
      </c>
      <c r="C35" s="160" t="str">
        <f>IF('360VOLUMES'!Z96=0,"",'360VOLUMES'!Z96)</f>
        <v/>
      </c>
      <c r="D35" s="160" t="str">
        <f>IF('360VOLUMES'!AA96=0,"",'360VOLUMES'!AA96)</f>
        <v/>
      </c>
      <c r="E35" s="160" t="str">
        <f>IF('360VOLUMES'!AB96=0,"",'360VOLUMES'!AB96)</f>
        <v/>
      </c>
      <c r="F35" s="160" t="str">
        <f>IF('360VOLUMES'!AC96=0,"",'360VOLUMES'!AC96)</f>
        <v/>
      </c>
      <c r="G35" s="160" t="str">
        <f>IF('360VOLUMES'!AD96=0,"",'360VOLUMES'!AD96)</f>
        <v/>
      </c>
      <c r="H35" s="160" t="str">
        <f>IF('360VOLUMES'!AE96=0,"",'360VOLUMES'!AE96)</f>
        <v/>
      </c>
      <c r="I35" s="160" t="str">
        <f>IF('360VOLUMES'!AF96=0,"",'360VOLUMES'!AF96)</f>
        <v/>
      </c>
      <c r="J35" s="160" t="str">
        <f>IF('360VOLUMES'!AG96=0,"",'360VOLUMES'!AG96)</f>
        <v/>
      </c>
      <c r="K35" s="160" t="str">
        <f>IF('360VOLUMES'!AH96=0,"",'360VOLUMES'!AH96)</f>
        <v/>
      </c>
      <c r="L35" s="160"/>
      <c r="M35" s="160"/>
      <c r="N35" s="320" t="e">
        <f>'360VOLUMES'!#REF!</f>
        <v>#REF!</v>
      </c>
      <c r="O35" s="161">
        <f t="shared" si="0"/>
        <v>0</v>
      </c>
      <c r="P35" s="108"/>
      <c r="Q35" s="108"/>
    </row>
    <row r="36" spans="1:17">
      <c r="A36" s="160">
        <f>'360VOLUMES'!E100</f>
        <v>32</v>
      </c>
      <c r="B36" s="160" t="str">
        <f>IF('360VOLUMES'!Y100=0,"",'360VOLUMES'!Y100)</f>
        <v/>
      </c>
      <c r="C36" s="160" t="str">
        <f>IF('360VOLUMES'!Z100=0,"",'360VOLUMES'!Z100)</f>
        <v/>
      </c>
      <c r="D36" s="160" t="str">
        <f>IF('360VOLUMES'!AA100=0,"",'360VOLUMES'!AA100)</f>
        <v/>
      </c>
      <c r="E36" s="160" t="str">
        <f>IF('360VOLUMES'!AB100=0,"",'360VOLUMES'!AB100)</f>
        <v/>
      </c>
      <c r="F36" s="160" t="str">
        <f>IF('360VOLUMES'!AC100=0,"",'360VOLUMES'!AC100)</f>
        <v/>
      </c>
      <c r="G36" s="160" t="str">
        <f>IF('360VOLUMES'!AD100=0,"",'360VOLUMES'!AD100)</f>
        <v/>
      </c>
      <c r="H36" s="160" t="str">
        <f>IF('360VOLUMES'!AE100=0,"",'360VOLUMES'!AE100)</f>
        <v/>
      </c>
      <c r="I36" s="160" t="str">
        <f>IF('360VOLUMES'!AF100=0,"",'360VOLUMES'!AF100)</f>
        <v/>
      </c>
      <c r="J36" s="160" t="str">
        <f>IF('360VOLUMES'!AG100=0,"",'360VOLUMES'!AG100)</f>
        <v/>
      </c>
      <c r="K36" s="160" t="str">
        <f>IF('360VOLUMES'!AH100=0,"",'360VOLUMES'!AH100)</f>
        <v/>
      </c>
      <c r="L36" s="160"/>
      <c r="M36" s="160"/>
      <c r="N36" s="320" t="e">
        <f>'360VOLUMES'!#REF!</f>
        <v>#REF!</v>
      </c>
      <c r="O36" s="161">
        <f t="shared" si="0"/>
        <v>0</v>
      </c>
      <c r="P36" s="108"/>
      <c r="Q36" s="108"/>
    </row>
    <row r="37" spans="1:17">
      <c r="A37" s="160">
        <f>'360VOLUMES'!E98</f>
        <v>14</v>
      </c>
      <c r="B37" s="160" t="str">
        <f>IF('360VOLUMES'!Y98=0,"",'360VOLUMES'!Y98)</f>
        <v/>
      </c>
      <c r="C37" s="160" t="str">
        <f>IF('360VOLUMES'!Z98=0,"",'360VOLUMES'!Z98)</f>
        <v/>
      </c>
      <c r="D37" s="160" t="str">
        <f>IF('360VOLUMES'!AA98=0,"",'360VOLUMES'!AA98)</f>
        <v/>
      </c>
      <c r="E37" s="160" t="str">
        <f>IF('360VOLUMES'!AB98=0,"",'360VOLUMES'!AB98)</f>
        <v/>
      </c>
      <c r="F37" s="160" t="str">
        <f>IF('360VOLUMES'!AC98=0,"",'360VOLUMES'!AC98)</f>
        <v/>
      </c>
      <c r="G37" s="160" t="str">
        <f>IF('360VOLUMES'!AD98=0,"",'360VOLUMES'!AD98)</f>
        <v/>
      </c>
      <c r="H37" s="160" t="str">
        <f>IF('360VOLUMES'!AE98=0,"",'360VOLUMES'!AE98)</f>
        <v/>
      </c>
      <c r="I37" s="160" t="str">
        <f>IF('360VOLUMES'!AF98=0,"",'360VOLUMES'!AF98)</f>
        <v/>
      </c>
      <c r="J37" s="160" t="str">
        <f>IF('360VOLUMES'!AG98=0,"",'360VOLUMES'!AG98)</f>
        <v/>
      </c>
      <c r="K37" s="160" t="str">
        <f>IF('360VOLUMES'!AH98=0,"",'360VOLUMES'!AH98)</f>
        <v/>
      </c>
      <c r="L37" s="160"/>
      <c r="M37" s="160"/>
      <c r="N37" s="320" t="e">
        <f>'360VOLUMES'!#REF!</f>
        <v>#REF!</v>
      </c>
      <c r="O37" s="161">
        <f t="shared" si="0"/>
        <v>0</v>
      </c>
      <c r="P37" s="108"/>
      <c r="Q37" s="108"/>
    </row>
    <row r="38" spans="1:17">
      <c r="A38" s="160">
        <f>'360VOLUMES'!E31</f>
        <v>34</v>
      </c>
      <c r="B38" s="160" t="str">
        <f>IF('360VOLUMES'!Y31=0,"",'360VOLUMES'!Y31)</f>
        <v/>
      </c>
      <c r="C38" s="160" t="str">
        <f>IF('360VOLUMES'!Z31=0,"",'360VOLUMES'!Z31)</f>
        <v/>
      </c>
      <c r="D38" s="160" t="str">
        <f>IF('360VOLUMES'!AA31=0,"",'360VOLUMES'!AA31)</f>
        <v/>
      </c>
      <c r="E38" s="160" t="str">
        <f>IF('360VOLUMES'!AB31=0,"",'360VOLUMES'!AB31)</f>
        <v/>
      </c>
      <c r="F38" s="160" t="str">
        <f>IF('360VOLUMES'!AC31=0,"",'360VOLUMES'!AC31)</f>
        <v/>
      </c>
      <c r="G38" s="160" t="str">
        <f>IF('360VOLUMES'!AD31=0,"",'360VOLUMES'!AD31)</f>
        <v/>
      </c>
      <c r="H38" s="160" t="str">
        <f>IF('360VOLUMES'!AE31=0,"",'360VOLUMES'!AE31)</f>
        <v/>
      </c>
      <c r="I38" s="160" t="str">
        <f>IF('360VOLUMES'!AF31=0,"",'360VOLUMES'!AF31)</f>
        <v/>
      </c>
      <c r="J38" s="160" t="str">
        <f>IF('360VOLUMES'!AG31=0,"",'360VOLUMES'!AG31)</f>
        <v/>
      </c>
      <c r="K38" s="160" t="str">
        <f>IF('360VOLUMES'!AH31=0,"",'360VOLUMES'!AH31)</f>
        <v/>
      </c>
      <c r="L38" s="160"/>
      <c r="M38" s="160"/>
      <c r="N38" s="320" t="e">
        <f>'360VOLUMES'!#REF!</f>
        <v>#REF!</v>
      </c>
      <c r="O38" s="161">
        <f t="shared" si="0"/>
        <v>0</v>
      </c>
      <c r="P38" s="108"/>
      <c r="Q38" s="108"/>
    </row>
    <row r="39" spans="1:17">
      <c r="A39" s="160">
        <f>'360VOLUMES'!E91</f>
        <v>25</v>
      </c>
      <c r="B39" s="160" t="str">
        <f>IF('360VOLUMES'!Y91=0,"",'360VOLUMES'!Y91)</f>
        <v/>
      </c>
      <c r="C39" s="160" t="str">
        <f>IF('360VOLUMES'!Z91=0,"",'360VOLUMES'!Z91)</f>
        <v/>
      </c>
      <c r="D39" s="160" t="str">
        <f>IF('360VOLUMES'!AA91=0,"",'360VOLUMES'!AA91)</f>
        <v/>
      </c>
      <c r="E39" s="160" t="str">
        <f>IF('360VOLUMES'!AB91=0,"",'360VOLUMES'!AB91)</f>
        <v/>
      </c>
      <c r="F39" s="160" t="str">
        <f>IF('360VOLUMES'!AC91=0,"",'360VOLUMES'!AC91)</f>
        <v/>
      </c>
      <c r="G39" s="160" t="str">
        <f>IF('360VOLUMES'!AD91=0,"",'360VOLUMES'!AD91)</f>
        <v/>
      </c>
      <c r="H39" s="160" t="str">
        <f>IF('360VOLUMES'!AE91=0,"",'360VOLUMES'!AE91)</f>
        <v/>
      </c>
      <c r="I39" s="160" t="str">
        <f>IF('360VOLUMES'!AF91=0,"",'360VOLUMES'!AF91)</f>
        <v/>
      </c>
      <c r="J39" s="160" t="str">
        <f>IF('360VOLUMES'!AG91=0,"",'360VOLUMES'!AG91)</f>
        <v/>
      </c>
      <c r="K39" s="160" t="str">
        <f>IF('360VOLUMES'!AH91=0,"",'360VOLUMES'!AH91)</f>
        <v/>
      </c>
      <c r="L39" s="160"/>
      <c r="M39" s="160"/>
      <c r="N39" s="320" t="e">
        <f>'360VOLUMES'!#REF!</f>
        <v>#REF!</v>
      </c>
      <c r="O39" s="161">
        <f t="shared" si="0"/>
        <v>0</v>
      </c>
      <c r="P39" s="108"/>
      <c r="Q39" s="108"/>
    </row>
    <row r="40" spans="1:17">
      <c r="A40" s="160">
        <f>'360VOLUMES'!E92</f>
        <v>26</v>
      </c>
      <c r="B40" s="160" t="str">
        <f>IF('360VOLUMES'!Y92=0,"",'360VOLUMES'!Y92)</f>
        <v/>
      </c>
      <c r="C40" s="160" t="str">
        <f>IF('360VOLUMES'!Z92=0,"",'360VOLUMES'!Z92)</f>
        <v/>
      </c>
      <c r="D40" s="160" t="str">
        <f>IF('360VOLUMES'!AA92=0,"",'360VOLUMES'!AA92)</f>
        <v/>
      </c>
      <c r="E40" s="160" t="str">
        <f>IF('360VOLUMES'!AB92=0,"",'360VOLUMES'!AB92)</f>
        <v/>
      </c>
      <c r="F40" s="160" t="str">
        <f>IF('360VOLUMES'!AC92=0,"",'360VOLUMES'!AC92)</f>
        <v/>
      </c>
      <c r="G40" s="160" t="str">
        <f>IF('360VOLUMES'!AD92=0,"",'360VOLUMES'!AD92)</f>
        <v/>
      </c>
      <c r="H40" s="160" t="str">
        <f>IF('360VOLUMES'!AE92=0,"",'360VOLUMES'!AE92)</f>
        <v/>
      </c>
      <c r="I40" s="160" t="str">
        <f>IF('360VOLUMES'!AF92=0,"",'360VOLUMES'!AF92)</f>
        <v/>
      </c>
      <c r="J40" s="160" t="str">
        <f>IF('360VOLUMES'!AG92=0,"",'360VOLUMES'!AG92)</f>
        <v/>
      </c>
      <c r="K40" s="160" t="str">
        <f>IF('360VOLUMES'!AH92=0,"",'360VOLUMES'!AH92)</f>
        <v/>
      </c>
      <c r="L40" s="160"/>
      <c r="M40" s="160"/>
      <c r="N40" s="320" t="e">
        <f>'360VOLUMES'!#REF!</f>
        <v>#REF!</v>
      </c>
      <c r="O40" s="161">
        <f t="shared" si="0"/>
        <v>0</v>
      </c>
      <c r="P40" s="108"/>
      <c r="Q40" s="108"/>
    </row>
    <row r="41" spans="1:17">
      <c r="A41" s="160">
        <f>'360VOLUMES'!E93</f>
        <v>29</v>
      </c>
      <c r="B41" s="160" t="str">
        <f>IF('360VOLUMES'!Y93=0,"",'360VOLUMES'!Y93)</f>
        <v/>
      </c>
      <c r="C41" s="160" t="str">
        <f>IF('360VOLUMES'!Z93=0,"",'360VOLUMES'!Z93)</f>
        <v/>
      </c>
      <c r="D41" s="160" t="str">
        <f>IF('360VOLUMES'!AA93=0,"",'360VOLUMES'!AA93)</f>
        <v/>
      </c>
      <c r="E41" s="160" t="str">
        <f>IF('360VOLUMES'!AB93=0,"",'360VOLUMES'!AB93)</f>
        <v/>
      </c>
      <c r="F41" s="160" t="str">
        <f>IF('360VOLUMES'!AC93=0,"",'360VOLUMES'!AC93)</f>
        <v/>
      </c>
      <c r="G41" s="160" t="str">
        <f>IF('360VOLUMES'!AD93=0,"",'360VOLUMES'!AD93)</f>
        <v/>
      </c>
      <c r="H41" s="160" t="str">
        <f>IF('360VOLUMES'!AE93=0,"",'360VOLUMES'!AE93)</f>
        <v/>
      </c>
      <c r="I41" s="160" t="str">
        <f>IF('360VOLUMES'!AF93=0,"",'360VOLUMES'!AF93)</f>
        <v/>
      </c>
      <c r="J41" s="160" t="str">
        <f>IF('360VOLUMES'!AG93=0,"",'360VOLUMES'!AG93)</f>
        <v/>
      </c>
      <c r="K41" s="160" t="str">
        <f>IF('360VOLUMES'!AH93=0,"",'360VOLUMES'!AH93)</f>
        <v/>
      </c>
      <c r="L41" s="160"/>
      <c r="M41" s="160"/>
      <c r="N41" s="320" t="e">
        <f>'360VOLUMES'!#REF!</f>
        <v>#REF!</v>
      </c>
      <c r="O41" s="161">
        <f t="shared" si="0"/>
        <v>0</v>
      </c>
      <c r="P41" s="108"/>
      <c r="Q41" s="108"/>
    </row>
    <row r="42" spans="1:17">
      <c r="A42" s="160">
        <f>'360VOLUMES'!E34</f>
        <v>37</v>
      </c>
      <c r="B42" s="160" t="str">
        <f>IF('360VOLUMES'!Y34=0,"",'360VOLUMES'!Y34)</f>
        <v/>
      </c>
      <c r="C42" s="160" t="str">
        <f>IF('360VOLUMES'!Z34=0,"",'360VOLUMES'!Z34)</f>
        <v/>
      </c>
      <c r="D42" s="160" t="str">
        <f>IF('360VOLUMES'!AA34=0,"",'360VOLUMES'!AA34)</f>
        <v/>
      </c>
      <c r="E42" s="160" t="str">
        <f>IF('360VOLUMES'!AB34=0,"",'360VOLUMES'!AB34)</f>
        <v/>
      </c>
      <c r="F42" s="160" t="str">
        <f>IF('360VOLUMES'!AC34=0,"",'360VOLUMES'!AC34)</f>
        <v/>
      </c>
      <c r="G42" s="160" t="str">
        <f>IF('360VOLUMES'!AD34=0,"",'360VOLUMES'!AD34)</f>
        <v/>
      </c>
      <c r="H42" s="160" t="str">
        <f>IF('360VOLUMES'!AE34=0,"",'360VOLUMES'!AE34)</f>
        <v/>
      </c>
      <c r="I42" s="160" t="str">
        <f>IF('360VOLUMES'!AF34=0,"",'360VOLUMES'!AF34)</f>
        <v/>
      </c>
      <c r="J42" s="160" t="str">
        <f>IF('360VOLUMES'!AG34=0,"",'360VOLUMES'!AG34)</f>
        <v/>
      </c>
      <c r="K42" s="160" t="str">
        <f>IF('360VOLUMES'!AH34=0,"",'360VOLUMES'!AH34)</f>
        <v/>
      </c>
      <c r="L42" s="160"/>
      <c r="M42" s="160"/>
      <c r="N42" s="320" t="e">
        <f>'360VOLUMES'!#REF!</f>
        <v>#REF!</v>
      </c>
      <c r="O42" s="161">
        <f t="shared" si="0"/>
        <v>0</v>
      </c>
      <c r="P42" s="108"/>
      <c r="Q42" s="108"/>
    </row>
    <row r="43" spans="1:17" hidden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1"/>
    </row>
    <row r="44" spans="1:17" hidden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1"/>
    </row>
    <row r="45" spans="1:17">
      <c r="A45" s="160">
        <f>'360VOLUMES'!E101</f>
        <v>64</v>
      </c>
      <c r="B45" s="160" t="str">
        <f>IF('360VOLUMES'!Y101=0,"",'360VOLUMES'!Y101)</f>
        <v/>
      </c>
      <c r="C45" s="160" t="str">
        <f>IF('360VOLUMES'!Z101=0,"",'360VOLUMES'!Z101)</f>
        <v/>
      </c>
      <c r="D45" s="160" t="str">
        <f>IF('360VOLUMES'!AA101=0,"",'360VOLUMES'!AA101)</f>
        <v/>
      </c>
      <c r="E45" s="160" t="str">
        <f>IF('360VOLUMES'!AB101=0,"",'360VOLUMES'!AB101)</f>
        <v/>
      </c>
      <c r="F45" s="160" t="str">
        <f>IF('360VOLUMES'!AC101=0,"",'360VOLUMES'!AC101)</f>
        <v/>
      </c>
      <c r="G45" s="160" t="str">
        <f>IF('360VOLUMES'!AD101=0,"",'360VOLUMES'!AD101)</f>
        <v/>
      </c>
      <c r="H45" s="160" t="str">
        <f>IF('360VOLUMES'!AE101=0,"",'360VOLUMES'!AE101)</f>
        <v/>
      </c>
      <c r="I45" s="160" t="str">
        <f>IF('360VOLUMES'!AF101=0,"",'360VOLUMES'!AF101)</f>
        <v/>
      </c>
      <c r="J45" s="160" t="str">
        <f>IF('360VOLUMES'!AG101=0,"",'360VOLUMES'!AG101)</f>
        <v/>
      </c>
      <c r="K45" s="160" t="str">
        <f>IF('360VOLUMES'!AH101=0,"",'360VOLUMES'!AH101)</f>
        <v/>
      </c>
      <c r="L45" s="160"/>
      <c r="M45" s="160"/>
      <c r="N45" s="320" t="e">
        <f>'360VOLUMES'!#REF!</f>
        <v>#REF!</v>
      </c>
      <c r="O45" s="161">
        <f t="shared" ref="O45:O76" si="1">SUM(B45:K45)</f>
        <v>0</v>
      </c>
      <c r="P45" s="108"/>
      <c r="Q45" s="108"/>
    </row>
    <row r="46" spans="1:17">
      <c r="A46" s="160">
        <f>'360VOLUMES'!E102</f>
        <v>65</v>
      </c>
      <c r="B46" s="160" t="str">
        <f>IF('360VOLUMES'!Y102=0,"",'360VOLUMES'!Y102)</f>
        <v/>
      </c>
      <c r="C46" s="160" t="str">
        <f>IF('360VOLUMES'!Z102=0,"",'360VOLUMES'!Z102)</f>
        <v/>
      </c>
      <c r="D46" s="160" t="str">
        <f>IF('360VOLUMES'!AA102=0,"",'360VOLUMES'!AA102)</f>
        <v/>
      </c>
      <c r="E46" s="160" t="str">
        <f>IF('360VOLUMES'!AB102=0,"",'360VOLUMES'!AB102)</f>
        <v/>
      </c>
      <c r="F46" s="160" t="str">
        <f>IF('360VOLUMES'!AC102=0,"",'360VOLUMES'!AC102)</f>
        <v/>
      </c>
      <c r="G46" s="160" t="str">
        <f>IF('360VOLUMES'!AD102=0,"",'360VOLUMES'!AD102)</f>
        <v/>
      </c>
      <c r="H46" s="160" t="str">
        <f>IF('360VOLUMES'!AE102=0,"",'360VOLUMES'!AE102)</f>
        <v/>
      </c>
      <c r="I46" s="160" t="str">
        <f>IF('360VOLUMES'!AF102=0,"",'360VOLUMES'!AF102)</f>
        <v/>
      </c>
      <c r="J46" s="160" t="str">
        <f>IF('360VOLUMES'!AG102=0,"",'360VOLUMES'!AG102)</f>
        <v/>
      </c>
      <c r="K46" s="160" t="str">
        <f>IF('360VOLUMES'!AH102=0,"",'360VOLUMES'!AH102)</f>
        <v/>
      </c>
      <c r="L46" s="160"/>
      <c r="M46" s="160"/>
      <c r="N46" s="320" t="e">
        <f>'360VOLUMES'!#REF!</f>
        <v>#REF!</v>
      </c>
      <c r="O46" s="161">
        <f t="shared" si="1"/>
        <v>0</v>
      </c>
      <c r="P46" s="108"/>
      <c r="Q46" s="108"/>
    </row>
    <row r="47" spans="1:17">
      <c r="A47" s="160">
        <f>'360VOLUMES'!E103</f>
        <v>66</v>
      </c>
      <c r="B47" s="160" t="str">
        <f>IF('360VOLUMES'!Y103=0,"",'360VOLUMES'!Y103)</f>
        <v/>
      </c>
      <c r="C47" s="160" t="str">
        <f>IF('360VOLUMES'!Z103=0,"",'360VOLUMES'!Z103)</f>
        <v/>
      </c>
      <c r="D47" s="160" t="str">
        <f>IF('360VOLUMES'!AA103=0,"",'360VOLUMES'!AA103)</f>
        <v/>
      </c>
      <c r="E47" s="160" t="str">
        <f>IF('360VOLUMES'!AB103=0,"",'360VOLUMES'!AB103)</f>
        <v/>
      </c>
      <c r="F47" s="160" t="str">
        <f>IF('360VOLUMES'!AC103=0,"",'360VOLUMES'!AC103)</f>
        <v/>
      </c>
      <c r="G47" s="160" t="str">
        <f>IF('360VOLUMES'!AD103=0,"",'360VOLUMES'!AD103)</f>
        <v/>
      </c>
      <c r="H47" s="160" t="str">
        <f>IF('360VOLUMES'!AE103=0,"",'360VOLUMES'!AE103)</f>
        <v/>
      </c>
      <c r="I47" s="160" t="str">
        <f>IF('360VOLUMES'!AF103=0,"",'360VOLUMES'!AF103)</f>
        <v/>
      </c>
      <c r="J47" s="160" t="str">
        <f>IF('360VOLUMES'!AG103=0,"",'360VOLUMES'!AG103)</f>
        <v/>
      </c>
      <c r="K47" s="160" t="str">
        <f>IF('360VOLUMES'!AH103=0,"",'360VOLUMES'!AH103)</f>
        <v/>
      </c>
      <c r="L47" s="160"/>
      <c r="M47" s="160"/>
      <c r="N47" s="320" t="e">
        <f>'360VOLUMES'!#REF!</f>
        <v>#REF!</v>
      </c>
      <c r="O47" s="161">
        <f t="shared" si="1"/>
        <v>0</v>
      </c>
      <c r="P47" s="108"/>
      <c r="Q47" s="108"/>
    </row>
    <row r="48" spans="1:17">
      <c r="A48" s="160">
        <f>'360VOLUMES'!E104</f>
        <v>67</v>
      </c>
      <c r="B48" s="160" t="str">
        <f>IF('360VOLUMES'!Y104=0,"",'360VOLUMES'!Y104)</f>
        <v/>
      </c>
      <c r="C48" s="160" t="str">
        <f>IF('360VOLUMES'!Z104=0,"",'360VOLUMES'!Z104)</f>
        <v/>
      </c>
      <c r="D48" s="160" t="str">
        <f>IF('360VOLUMES'!AA104=0,"",'360VOLUMES'!AA104)</f>
        <v/>
      </c>
      <c r="E48" s="160" t="str">
        <f>IF('360VOLUMES'!AB104=0,"",'360VOLUMES'!AB104)</f>
        <v/>
      </c>
      <c r="F48" s="160" t="str">
        <f>IF('360VOLUMES'!AC104=0,"",'360VOLUMES'!AC104)</f>
        <v/>
      </c>
      <c r="G48" s="160" t="str">
        <f>IF('360VOLUMES'!AD104=0,"",'360VOLUMES'!AD104)</f>
        <v/>
      </c>
      <c r="H48" s="160" t="str">
        <f>IF('360VOLUMES'!AE104=0,"",'360VOLUMES'!AE104)</f>
        <v/>
      </c>
      <c r="I48" s="160" t="str">
        <f>IF('360VOLUMES'!AF104=0,"",'360VOLUMES'!AF104)</f>
        <v/>
      </c>
      <c r="J48" s="160" t="str">
        <f>IF('360VOLUMES'!AG104=0,"",'360VOLUMES'!AG104)</f>
        <v/>
      </c>
      <c r="K48" s="160" t="str">
        <f>IF('360VOLUMES'!AH104=0,"",'360VOLUMES'!AH104)</f>
        <v/>
      </c>
      <c r="L48" s="160"/>
      <c r="M48" s="160"/>
      <c r="N48" s="320" t="e">
        <f>'360VOLUMES'!#REF!</f>
        <v>#REF!</v>
      </c>
      <c r="O48" s="161">
        <f t="shared" si="1"/>
        <v>0</v>
      </c>
      <c r="P48" s="108"/>
      <c r="Q48" s="108"/>
    </row>
    <row r="49" spans="1:17">
      <c r="A49" s="160">
        <f>'360VOLUMES'!E105</f>
        <v>68</v>
      </c>
      <c r="B49" s="160" t="str">
        <f>IF('360VOLUMES'!Y105=0,"",'360VOLUMES'!Y105)</f>
        <v/>
      </c>
      <c r="C49" s="160" t="str">
        <f>IF('360VOLUMES'!Z105=0,"",'360VOLUMES'!Z105)</f>
        <v/>
      </c>
      <c r="D49" s="160" t="str">
        <f>IF('360VOLUMES'!AA105=0,"",'360VOLUMES'!AA105)</f>
        <v/>
      </c>
      <c r="E49" s="160" t="str">
        <f>IF('360VOLUMES'!AB105=0,"",'360VOLUMES'!AB105)</f>
        <v/>
      </c>
      <c r="F49" s="160" t="str">
        <f>IF('360VOLUMES'!AC105=0,"",'360VOLUMES'!AC105)</f>
        <v/>
      </c>
      <c r="G49" s="160" t="str">
        <f>IF('360VOLUMES'!AD105=0,"",'360VOLUMES'!AD105)</f>
        <v/>
      </c>
      <c r="H49" s="160" t="str">
        <f>IF('360VOLUMES'!AE105=0,"",'360VOLUMES'!AE105)</f>
        <v/>
      </c>
      <c r="I49" s="160" t="str">
        <f>IF('360VOLUMES'!AF105=0,"",'360VOLUMES'!AF105)</f>
        <v/>
      </c>
      <c r="J49" s="160" t="str">
        <f>IF('360VOLUMES'!AG105=0,"",'360VOLUMES'!AG105)</f>
        <v/>
      </c>
      <c r="K49" s="160" t="str">
        <f>IF('360VOLUMES'!AH105=0,"",'360VOLUMES'!AH105)</f>
        <v/>
      </c>
      <c r="L49" s="160"/>
      <c r="M49" s="160"/>
      <c r="N49" s="320" t="e">
        <f>'360VOLUMES'!#REF!</f>
        <v>#REF!</v>
      </c>
      <c r="O49" s="161">
        <f t="shared" si="1"/>
        <v>0</v>
      </c>
      <c r="P49" s="108"/>
      <c r="Q49" s="108"/>
    </row>
    <row r="50" spans="1:17">
      <c r="A50" s="160">
        <f>'360VOLUMES'!E106</f>
        <v>69</v>
      </c>
      <c r="B50" s="160" t="str">
        <f>IF('360VOLUMES'!Y106=0,"",'360VOLUMES'!Y106)</f>
        <v/>
      </c>
      <c r="C50" s="160" t="str">
        <f>IF('360VOLUMES'!Z106=0,"",'360VOLUMES'!Z106)</f>
        <v/>
      </c>
      <c r="D50" s="160" t="str">
        <f>IF('360VOLUMES'!AA106=0,"",'360VOLUMES'!AA106)</f>
        <v/>
      </c>
      <c r="E50" s="160" t="str">
        <f>IF('360VOLUMES'!AB106=0,"",'360VOLUMES'!AB106)</f>
        <v/>
      </c>
      <c r="F50" s="160" t="str">
        <f>IF('360VOLUMES'!AC106=0,"",'360VOLUMES'!AC106)</f>
        <v/>
      </c>
      <c r="G50" s="160" t="str">
        <f>IF('360VOLUMES'!AD106=0,"",'360VOLUMES'!AD106)</f>
        <v/>
      </c>
      <c r="H50" s="160" t="str">
        <f>IF('360VOLUMES'!AE106=0,"",'360VOLUMES'!AE106)</f>
        <v/>
      </c>
      <c r="I50" s="160" t="str">
        <f>IF('360VOLUMES'!AF106=0,"",'360VOLUMES'!AF106)</f>
        <v/>
      </c>
      <c r="J50" s="160" t="str">
        <f>IF('360VOLUMES'!AG106=0,"",'360VOLUMES'!AG106)</f>
        <v/>
      </c>
      <c r="K50" s="160" t="str">
        <f>IF('360VOLUMES'!AH106=0,"",'360VOLUMES'!AH106)</f>
        <v/>
      </c>
      <c r="L50" s="160"/>
      <c r="M50" s="160"/>
      <c r="N50" s="320" t="e">
        <f>'360VOLUMES'!#REF!</f>
        <v>#REF!</v>
      </c>
      <c r="O50" s="161">
        <f t="shared" si="1"/>
        <v>0</v>
      </c>
      <c r="P50" s="108"/>
      <c r="Q50" s="108"/>
    </row>
    <row r="51" spans="1:17" hidden="1">
      <c r="A51" s="160">
        <f>'360VOLUMES'!E107</f>
        <v>0</v>
      </c>
      <c r="B51" s="160" t="str">
        <f>IF('360VOLUMES'!Y107=0,"",'360VOLUMES'!Y107)</f>
        <v/>
      </c>
      <c r="C51" s="160" t="str">
        <f>IF('360VOLUMES'!Z107=0,"",'360VOLUMES'!Z107)</f>
        <v/>
      </c>
      <c r="D51" s="160" t="str">
        <f>IF('360VOLUMES'!AA107=0,"",'360VOLUMES'!AA107)</f>
        <v/>
      </c>
      <c r="E51" s="160" t="str">
        <f>IF('360VOLUMES'!AB107=0,"",'360VOLUMES'!AB107)</f>
        <v/>
      </c>
      <c r="F51" s="160" t="str">
        <f>IF('360VOLUMES'!AC107=0,"",'360VOLUMES'!AC107)</f>
        <v/>
      </c>
      <c r="G51" s="160" t="str">
        <f>IF('360VOLUMES'!AD107=0,"",'360VOLUMES'!AD107)</f>
        <v/>
      </c>
      <c r="H51" s="160" t="str">
        <f>IF('360VOLUMES'!AE107=0,"",'360VOLUMES'!AE107)</f>
        <v/>
      </c>
      <c r="I51" s="160" t="str">
        <f>IF('360VOLUMES'!AF107=0,"",'360VOLUMES'!AF107)</f>
        <v/>
      </c>
      <c r="J51" s="160" t="str">
        <f>IF('360VOLUMES'!AG107=0,"",'360VOLUMES'!AG107)</f>
        <v/>
      </c>
      <c r="K51" s="160" t="str">
        <f>IF('360VOLUMES'!AH107=0,"",'360VOLUMES'!AH107)</f>
        <v/>
      </c>
      <c r="L51" s="160"/>
      <c r="M51" s="160"/>
      <c r="N51" s="160" t="e">
        <f>'360VOLUMES'!#REF!</f>
        <v>#REF!</v>
      </c>
      <c r="O51" s="161">
        <f t="shared" si="1"/>
        <v>0</v>
      </c>
    </row>
    <row r="52" spans="1:17">
      <c r="A52" s="160">
        <f>'360VOLUMES'!E64</f>
        <v>96</v>
      </c>
      <c r="B52" s="160" t="str">
        <f>IF('360VOLUMES'!Y64=0,"",'360VOLUMES'!Y64)</f>
        <v/>
      </c>
      <c r="C52" s="160" t="str">
        <f>IF('360VOLUMES'!Z64=0,"",'360VOLUMES'!Z64)</f>
        <v/>
      </c>
      <c r="D52" s="160" t="str">
        <f>IF('360VOLUMES'!AA64=0,"",'360VOLUMES'!AA64)</f>
        <v/>
      </c>
      <c r="E52" s="160" t="str">
        <f>IF('360VOLUMES'!AB64=0,"",'360VOLUMES'!AB64)</f>
        <v/>
      </c>
      <c r="F52" s="160" t="str">
        <f>IF('360VOLUMES'!AC64=0,"",'360VOLUMES'!AC64)</f>
        <v/>
      </c>
      <c r="G52" s="160" t="str">
        <f>IF('360VOLUMES'!AD64=0,"",'360VOLUMES'!AD64)</f>
        <v/>
      </c>
      <c r="H52" s="160" t="str">
        <f>IF('360VOLUMES'!AE64=0,"",'360VOLUMES'!AE64)</f>
        <v/>
      </c>
      <c r="I52" s="160" t="str">
        <f>IF('360VOLUMES'!AF64=0,"",'360VOLUMES'!AF64)</f>
        <v/>
      </c>
      <c r="J52" s="160" t="str">
        <f>IF('360VOLUMES'!AG64=0,"",'360VOLUMES'!AG64)</f>
        <v/>
      </c>
      <c r="K52" s="160" t="str">
        <f>IF('360VOLUMES'!AH64=0,"",'360VOLUMES'!AH64)</f>
        <v/>
      </c>
      <c r="L52" s="160"/>
      <c r="M52" s="160"/>
      <c r="N52" s="320" t="e">
        <f>'360VOLUMES'!#REF!</f>
        <v>#REF!</v>
      </c>
      <c r="O52" s="161">
        <f t="shared" si="1"/>
        <v>0</v>
      </c>
      <c r="P52" s="108"/>
      <c r="Q52" s="108"/>
    </row>
    <row r="53" spans="1:17">
      <c r="A53" s="160">
        <f>'360VOLUMES'!E89</f>
        <v>90</v>
      </c>
      <c r="B53" s="160" t="str">
        <f>IF('360VOLUMES'!Y89=0,"",'360VOLUMES'!Y89)</f>
        <v/>
      </c>
      <c r="C53" s="160" t="str">
        <f>IF('360VOLUMES'!Z89=0,"",'360VOLUMES'!Z89)</f>
        <v/>
      </c>
      <c r="D53" s="160" t="str">
        <f>IF('360VOLUMES'!AA89=0,"",'360VOLUMES'!AA89)</f>
        <v/>
      </c>
      <c r="E53" s="160" t="str">
        <f>IF('360VOLUMES'!AB89=0,"",'360VOLUMES'!AB89)</f>
        <v/>
      </c>
      <c r="F53" s="160" t="str">
        <f>IF('360VOLUMES'!AC89=0,"",'360VOLUMES'!AC89)</f>
        <v/>
      </c>
      <c r="G53" s="160" t="str">
        <f>IF('360VOLUMES'!AD89=0,"",'360VOLUMES'!AD89)</f>
        <v/>
      </c>
      <c r="H53" s="160" t="str">
        <f>IF('360VOLUMES'!AE89=0,"",'360VOLUMES'!AE89)</f>
        <v/>
      </c>
      <c r="I53" s="160" t="str">
        <f>IF('360VOLUMES'!AF89=0,"",'360VOLUMES'!AF89)</f>
        <v/>
      </c>
      <c r="J53" s="160" t="str">
        <f>IF('360VOLUMES'!AG89=0,"",'360VOLUMES'!AG89)</f>
        <v/>
      </c>
      <c r="K53" s="160" t="str">
        <f>IF('360VOLUMES'!AH89=0,"",'360VOLUMES'!AH89)</f>
        <v/>
      </c>
      <c r="L53" s="160"/>
      <c r="M53" s="160"/>
      <c r="N53" s="320" t="e">
        <f>'360VOLUMES'!#REF!</f>
        <v>#REF!</v>
      </c>
      <c r="O53" s="161">
        <f t="shared" si="1"/>
        <v>0</v>
      </c>
      <c r="P53" s="108"/>
      <c r="Q53" s="108"/>
    </row>
    <row r="54" spans="1:17">
      <c r="A54" s="160" t="e">
        <f>'360VOLUMES'!#REF!</f>
        <v>#REF!</v>
      </c>
      <c r="B54" s="160" t="e">
        <f>IF('360VOLUMES'!#REF!=0,"",'360VOLUMES'!#REF!)</f>
        <v>#REF!</v>
      </c>
      <c r="C54" s="160" t="e">
        <f>IF('360VOLUMES'!#REF!=0,"",'360VOLUMES'!#REF!)</f>
        <v>#REF!</v>
      </c>
      <c r="D54" s="160" t="e">
        <f>IF('360VOLUMES'!#REF!=0,"",'360VOLUMES'!#REF!)</f>
        <v>#REF!</v>
      </c>
      <c r="E54" s="160" t="e">
        <f>IF('360VOLUMES'!#REF!=0,"",'360VOLUMES'!#REF!)</f>
        <v>#REF!</v>
      </c>
      <c r="F54" s="160" t="e">
        <f>IF('360VOLUMES'!#REF!=0,"",'360VOLUMES'!#REF!)</f>
        <v>#REF!</v>
      </c>
      <c r="G54" s="160" t="e">
        <f>IF('360VOLUMES'!#REF!=0,"",'360VOLUMES'!#REF!)</f>
        <v>#REF!</v>
      </c>
      <c r="H54" s="160" t="e">
        <f>IF('360VOLUMES'!#REF!=0,"",'360VOLUMES'!#REF!)</f>
        <v>#REF!</v>
      </c>
      <c r="I54" s="160" t="e">
        <f>IF('360VOLUMES'!#REF!=0,"",'360VOLUMES'!#REF!)</f>
        <v>#REF!</v>
      </c>
      <c r="J54" s="160" t="e">
        <f>IF('360VOLUMES'!#REF!=0,"",'360VOLUMES'!#REF!)</f>
        <v>#REF!</v>
      </c>
      <c r="K54" s="160" t="e">
        <f>IF('360VOLUMES'!#REF!=0,"",'360VOLUMES'!#REF!)</f>
        <v>#REF!</v>
      </c>
      <c r="L54" s="160"/>
      <c r="M54" s="160"/>
      <c r="N54" s="320" t="e">
        <f>'360VOLUMES'!#REF!</f>
        <v>#REF!</v>
      </c>
      <c r="O54" s="161" t="e">
        <f t="shared" si="1"/>
        <v>#REF!</v>
      </c>
      <c r="P54" s="108"/>
      <c r="Q54" s="108"/>
    </row>
    <row r="55" spans="1:17">
      <c r="A55" s="160" t="e">
        <f>'360VOLUMES'!#REF!</f>
        <v>#REF!</v>
      </c>
      <c r="B55" s="160" t="e">
        <f>IF('360VOLUMES'!#REF!=0,"",'360VOLUMES'!#REF!)</f>
        <v>#REF!</v>
      </c>
      <c r="C55" s="160" t="e">
        <f>IF('360VOLUMES'!#REF!=0,"",'360VOLUMES'!#REF!)</f>
        <v>#REF!</v>
      </c>
      <c r="D55" s="160" t="e">
        <f>IF('360VOLUMES'!#REF!=0,"",'360VOLUMES'!#REF!)</f>
        <v>#REF!</v>
      </c>
      <c r="E55" s="160" t="e">
        <f>IF('360VOLUMES'!#REF!=0,"",'360VOLUMES'!#REF!)</f>
        <v>#REF!</v>
      </c>
      <c r="F55" s="160" t="e">
        <f>IF('360VOLUMES'!#REF!=0,"",'360VOLUMES'!#REF!)</f>
        <v>#REF!</v>
      </c>
      <c r="G55" s="160" t="e">
        <f>IF('360VOLUMES'!#REF!=0,"",'360VOLUMES'!#REF!)</f>
        <v>#REF!</v>
      </c>
      <c r="H55" s="160" t="e">
        <f>IF('360VOLUMES'!#REF!=0,"",'360VOLUMES'!#REF!)</f>
        <v>#REF!</v>
      </c>
      <c r="I55" s="160" t="e">
        <f>IF('360VOLUMES'!#REF!=0,"",'360VOLUMES'!#REF!)</f>
        <v>#REF!</v>
      </c>
      <c r="J55" s="160" t="e">
        <f>IF('360VOLUMES'!#REF!=0,"",'360VOLUMES'!#REF!)</f>
        <v>#REF!</v>
      </c>
      <c r="K55" s="160" t="e">
        <f>IF('360VOLUMES'!#REF!=0,"",'360VOLUMES'!#REF!)</f>
        <v>#REF!</v>
      </c>
      <c r="L55" s="160"/>
      <c r="M55" s="160"/>
      <c r="N55" s="320" t="e">
        <f>'360VOLUMES'!#REF!</f>
        <v>#REF!</v>
      </c>
      <c r="O55" s="161" t="e">
        <f t="shared" si="1"/>
        <v>#REF!</v>
      </c>
      <c r="P55" s="108"/>
      <c r="Q55" s="108"/>
    </row>
    <row r="56" spans="1:17">
      <c r="A56" s="160">
        <f>'360VOLUMES'!E65</f>
        <v>16</v>
      </c>
      <c r="B56" s="160" t="str">
        <f>IF('360VOLUMES'!Y65=0,"",'360VOLUMES'!Y65)</f>
        <v/>
      </c>
      <c r="C56" s="160" t="str">
        <f>IF('360VOLUMES'!Z65=0,"",'360VOLUMES'!Z65)</f>
        <v/>
      </c>
      <c r="D56" s="160" t="str">
        <f>IF('360VOLUMES'!AA65=0,"",'360VOLUMES'!AA65)</f>
        <v/>
      </c>
      <c r="E56" s="160" t="str">
        <f>IF('360VOLUMES'!AB65=0,"",'360VOLUMES'!AB65)</f>
        <v/>
      </c>
      <c r="F56" s="160" t="str">
        <f>IF('360VOLUMES'!AC65=0,"",'360VOLUMES'!AC65)</f>
        <v/>
      </c>
      <c r="G56" s="160" t="str">
        <f>IF('360VOLUMES'!AD65=0,"",'360VOLUMES'!AD65)</f>
        <v/>
      </c>
      <c r="H56" s="160" t="str">
        <f>IF('360VOLUMES'!AE65=0,"",'360VOLUMES'!AE65)</f>
        <v/>
      </c>
      <c r="I56" s="160" t="str">
        <f>IF('360VOLUMES'!AF65=0,"",'360VOLUMES'!AF65)</f>
        <v/>
      </c>
      <c r="J56" s="160" t="str">
        <f>IF('360VOLUMES'!AG65=0,"",'360VOLUMES'!AG65)</f>
        <v/>
      </c>
      <c r="K56" s="160" t="str">
        <f>IF('360VOLUMES'!AH65=0,"",'360VOLUMES'!AH65)</f>
        <v/>
      </c>
      <c r="L56" s="160"/>
      <c r="M56" s="160"/>
      <c r="N56" s="320" t="e">
        <f>'360VOLUMES'!#REF!</f>
        <v>#REF!</v>
      </c>
      <c r="O56" s="161">
        <f t="shared" si="1"/>
        <v>0</v>
      </c>
      <c r="P56" s="108"/>
      <c r="Q56" s="108"/>
    </row>
    <row r="57" spans="1:17">
      <c r="A57" s="160" t="e">
        <f>'360VOLUMES'!#REF!</f>
        <v>#REF!</v>
      </c>
      <c r="B57" s="160" t="e">
        <f>IF('360VOLUMES'!#REF!=0,"",'360VOLUMES'!#REF!)</f>
        <v>#REF!</v>
      </c>
      <c r="C57" s="160" t="e">
        <f>IF('360VOLUMES'!#REF!=0,"",'360VOLUMES'!#REF!)</f>
        <v>#REF!</v>
      </c>
      <c r="D57" s="160" t="e">
        <f>IF('360VOLUMES'!#REF!=0,"",'360VOLUMES'!#REF!)</f>
        <v>#REF!</v>
      </c>
      <c r="E57" s="160" t="e">
        <f>IF('360VOLUMES'!#REF!=0,"",'360VOLUMES'!#REF!)</f>
        <v>#REF!</v>
      </c>
      <c r="F57" s="160" t="e">
        <f>IF('360VOLUMES'!#REF!=0,"",'360VOLUMES'!#REF!)</f>
        <v>#REF!</v>
      </c>
      <c r="G57" s="160" t="e">
        <f>IF('360VOLUMES'!#REF!=0,"",'360VOLUMES'!#REF!)</f>
        <v>#REF!</v>
      </c>
      <c r="H57" s="160" t="e">
        <f>IF('360VOLUMES'!#REF!=0,"",'360VOLUMES'!#REF!)</f>
        <v>#REF!</v>
      </c>
      <c r="I57" s="160" t="e">
        <f>IF('360VOLUMES'!#REF!=0,"",'360VOLUMES'!#REF!)</f>
        <v>#REF!</v>
      </c>
      <c r="J57" s="160" t="e">
        <f>IF('360VOLUMES'!#REF!=0,"",'360VOLUMES'!#REF!)</f>
        <v>#REF!</v>
      </c>
      <c r="K57" s="160" t="e">
        <f>IF('360VOLUMES'!#REF!=0,"",'360VOLUMES'!#REF!)</f>
        <v>#REF!</v>
      </c>
      <c r="L57" s="160"/>
      <c r="M57" s="160"/>
      <c r="N57" s="320" t="e">
        <f>'360VOLUMES'!#REF!</f>
        <v>#REF!</v>
      </c>
      <c r="O57" s="161" t="e">
        <f t="shared" si="1"/>
        <v>#REF!</v>
      </c>
      <c r="P57" s="108"/>
      <c r="Q57" s="108"/>
    </row>
    <row r="58" spans="1:17">
      <c r="A58" s="160" t="e">
        <f>'360VOLUMES'!#REF!</f>
        <v>#REF!</v>
      </c>
      <c r="B58" s="160" t="e">
        <f>IF('360VOLUMES'!#REF!=0,"",'360VOLUMES'!#REF!)</f>
        <v>#REF!</v>
      </c>
      <c r="C58" s="160" t="e">
        <f>IF('360VOLUMES'!#REF!=0,"",'360VOLUMES'!#REF!)</f>
        <v>#REF!</v>
      </c>
      <c r="D58" s="160" t="e">
        <f>IF('360VOLUMES'!#REF!=0,"",'360VOLUMES'!#REF!)</f>
        <v>#REF!</v>
      </c>
      <c r="E58" s="160" t="e">
        <f>IF('360VOLUMES'!#REF!=0,"",'360VOLUMES'!#REF!)</f>
        <v>#REF!</v>
      </c>
      <c r="F58" s="160" t="e">
        <f>IF('360VOLUMES'!#REF!=0,"",'360VOLUMES'!#REF!)</f>
        <v>#REF!</v>
      </c>
      <c r="G58" s="160" t="e">
        <f>IF('360VOLUMES'!#REF!=0,"",'360VOLUMES'!#REF!)</f>
        <v>#REF!</v>
      </c>
      <c r="H58" s="160" t="e">
        <f>IF('360VOLUMES'!#REF!=0,"",'360VOLUMES'!#REF!)</f>
        <v>#REF!</v>
      </c>
      <c r="I58" s="160" t="e">
        <f>IF('360VOLUMES'!#REF!=0,"",'360VOLUMES'!#REF!)</f>
        <v>#REF!</v>
      </c>
      <c r="J58" s="160" t="e">
        <f>IF('360VOLUMES'!#REF!=0,"",'360VOLUMES'!#REF!)</f>
        <v>#REF!</v>
      </c>
      <c r="K58" s="160" t="e">
        <f>IF('360VOLUMES'!#REF!=0,"",'360VOLUMES'!#REF!)</f>
        <v>#REF!</v>
      </c>
      <c r="L58" s="160"/>
      <c r="M58" s="160"/>
      <c r="N58" s="320" t="e">
        <f>'360VOLUMES'!#REF!</f>
        <v>#REF!</v>
      </c>
      <c r="O58" s="161" t="e">
        <f t="shared" si="1"/>
        <v>#REF!</v>
      </c>
      <c r="P58" s="108"/>
      <c r="Q58" s="108"/>
    </row>
    <row r="59" spans="1:17">
      <c r="A59" s="160">
        <f>'360VOLUMES'!E111</f>
        <v>20</v>
      </c>
      <c r="B59" s="160" t="str">
        <f>IF('360VOLUMES'!Y111=0,"",'360VOLUMES'!Y111)</f>
        <v/>
      </c>
      <c r="C59" s="160" t="str">
        <f>IF('360VOLUMES'!Z111=0,"",'360VOLUMES'!Z111)</f>
        <v/>
      </c>
      <c r="D59" s="160" t="str">
        <f>IF('360VOLUMES'!AA111=0,"",'360VOLUMES'!AA111)</f>
        <v/>
      </c>
      <c r="E59" s="160" t="str">
        <f>IF('360VOLUMES'!AB111=0,"",'360VOLUMES'!AB111)</f>
        <v/>
      </c>
      <c r="F59" s="160" t="str">
        <f>IF('360VOLUMES'!AC111=0,"",'360VOLUMES'!AC111)</f>
        <v/>
      </c>
      <c r="G59" s="160" t="str">
        <f>IF('360VOLUMES'!AD111=0,"",'360VOLUMES'!AD111)</f>
        <v/>
      </c>
      <c r="H59" s="160" t="str">
        <f>IF('360VOLUMES'!AE111=0,"",'360VOLUMES'!AE111)</f>
        <v/>
      </c>
      <c r="I59" s="160" t="str">
        <f>IF('360VOLUMES'!AF111=0,"",'360VOLUMES'!AF111)</f>
        <v/>
      </c>
      <c r="J59" s="160" t="str">
        <f>IF('360VOLUMES'!AG111=0,"",'360VOLUMES'!AG111)</f>
        <v/>
      </c>
      <c r="K59" s="160" t="str">
        <f>IF('360VOLUMES'!AH111=0,"",'360VOLUMES'!AH111)</f>
        <v/>
      </c>
      <c r="L59" s="160"/>
      <c r="M59" s="160"/>
      <c r="N59" s="320" t="e">
        <f>'360VOLUMES'!#REF!</f>
        <v>#REF!</v>
      </c>
      <c r="O59" s="161">
        <f t="shared" si="1"/>
        <v>0</v>
      </c>
      <c r="P59" s="108"/>
      <c r="Q59" s="108"/>
    </row>
    <row r="60" spans="1:17">
      <c r="A60" s="160" t="e">
        <f>'360VOLUMES'!#REF!</f>
        <v>#REF!</v>
      </c>
      <c r="B60" s="160" t="e">
        <f>IF('360VOLUMES'!#REF!=0,"",'360VOLUMES'!#REF!)</f>
        <v>#REF!</v>
      </c>
      <c r="C60" s="160" t="e">
        <f>IF('360VOLUMES'!#REF!=0,"",'360VOLUMES'!#REF!)</f>
        <v>#REF!</v>
      </c>
      <c r="D60" s="160" t="e">
        <f>IF('360VOLUMES'!#REF!=0,"",'360VOLUMES'!#REF!)</f>
        <v>#REF!</v>
      </c>
      <c r="E60" s="160" t="e">
        <f>IF('360VOLUMES'!#REF!=0,"",'360VOLUMES'!#REF!)</f>
        <v>#REF!</v>
      </c>
      <c r="F60" s="160" t="e">
        <f>IF('360VOLUMES'!#REF!=0,"",'360VOLUMES'!#REF!)</f>
        <v>#REF!</v>
      </c>
      <c r="G60" s="160" t="e">
        <f>IF('360VOLUMES'!#REF!=0,"",'360VOLUMES'!#REF!)</f>
        <v>#REF!</v>
      </c>
      <c r="H60" s="160" t="e">
        <f>IF('360VOLUMES'!#REF!=0,"",'360VOLUMES'!#REF!)</f>
        <v>#REF!</v>
      </c>
      <c r="I60" s="160" t="e">
        <f>IF('360VOLUMES'!#REF!=0,"",'360VOLUMES'!#REF!)</f>
        <v>#REF!</v>
      </c>
      <c r="J60" s="160" t="e">
        <f>IF('360VOLUMES'!#REF!=0,"",'360VOLUMES'!#REF!)</f>
        <v>#REF!</v>
      </c>
      <c r="K60" s="160" t="e">
        <f>IF('360VOLUMES'!#REF!=0,"",'360VOLUMES'!#REF!)</f>
        <v>#REF!</v>
      </c>
      <c r="L60" s="160"/>
      <c r="M60" s="160"/>
      <c r="N60" s="320" t="e">
        <f>'360VOLUMES'!#REF!</f>
        <v>#REF!</v>
      </c>
      <c r="O60" s="161" t="e">
        <f t="shared" si="1"/>
        <v>#REF!</v>
      </c>
      <c r="P60" s="108"/>
      <c r="Q60" s="108"/>
    </row>
    <row r="61" spans="1:17">
      <c r="A61" s="160" t="e">
        <f>'360VOLUMES'!#REF!</f>
        <v>#REF!</v>
      </c>
      <c r="B61" s="160" t="e">
        <f>IF('360VOLUMES'!#REF!=0,"",'360VOLUMES'!#REF!)</f>
        <v>#REF!</v>
      </c>
      <c r="C61" s="160" t="e">
        <f>IF('360VOLUMES'!#REF!=0,"",'360VOLUMES'!#REF!)</f>
        <v>#REF!</v>
      </c>
      <c r="D61" s="160" t="e">
        <f>IF('360VOLUMES'!#REF!=0,"",'360VOLUMES'!#REF!)</f>
        <v>#REF!</v>
      </c>
      <c r="E61" s="160" t="e">
        <f>IF('360VOLUMES'!#REF!=0,"",'360VOLUMES'!#REF!)</f>
        <v>#REF!</v>
      </c>
      <c r="F61" s="160" t="e">
        <f>IF('360VOLUMES'!#REF!=0,"",'360VOLUMES'!#REF!)</f>
        <v>#REF!</v>
      </c>
      <c r="G61" s="160" t="e">
        <f>IF('360VOLUMES'!#REF!=0,"",'360VOLUMES'!#REF!)</f>
        <v>#REF!</v>
      </c>
      <c r="H61" s="160" t="e">
        <f>IF('360VOLUMES'!#REF!=0,"",'360VOLUMES'!#REF!)</f>
        <v>#REF!</v>
      </c>
      <c r="I61" s="160" t="e">
        <f>IF('360VOLUMES'!#REF!=0,"",'360VOLUMES'!#REF!)</f>
        <v>#REF!</v>
      </c>
      <c r="J61" s="160" t="e">
        <f>IF('360VOLUMES'!#REF!=0,"",'360VOLUMES'!#REF!)</f>
        <v>#REF!</v>
      </c>
      <c r="K61" s="160" t="e">
        <f>IF('360VOLUMES'!#REF!=0,"",'360VOLUMES'!#REF!)</f>
        <v>#REF!</v>
      </c>
      <c r="L61" s="160"/>
      <c r="M61" s="160"/>
      <c r="N61" s="320" t="e">
        <f>'360VOLUMES'!#REF!</f>
        <v>#REF!</v>
      </c>
      <c r="O61" s="161" t="e">
        <f t="shared" si="1"/>
        <v>#REF!</v>
      </c>
      <c r="P61" s="108"/>
      <c r="Q61" s="108"/>
    </row>
    <row r="62" spans="1:17">
      <c r="A62" s="160" t="e">
        <f>'360VOLUMES'!#REF!</f>
        <v>#REF!</v>
      </c>
      <c r="B62" s="160" t="e">
        <f>IF('360VOLUMES'!#REF!=0,"",'360VOLUMES'!#REF!)</f>
        <v>#REF!</v>
      </c>
      <c r="C62" s="160" t="e">
        <f>IF('360VOLUMES'!#REF!=0,"",'360VOLUMES'!#REF!)</f>
        <v>#REF!</v>
      </c>
      <c r="D62" s="160" t="e">
        <f>IF('360VOLUMES'!#REF!=0,"",'360VOLUMES'!#REF!)</f>
        <v>#REF!</v>
      </c>
      <c r="E62" s="160" t="e">
        <f>IF('360VOLUMES'!#REF!=0,"",'360VOLUMES'!#REF!)</f>
        <v>#REF!</v>
      </c>
      <c r="F62" s="160" t="e">
        <f>IF('360VOLUMES'!#REF!=0,"",'360VOLUMES'!#REF!)</f>
        <v>#REF!</v>
      </c>
      <c r="G62" s="160" t="e">
        <f>IF('360VOLUMES'!#REF!=0,"",'360VOLUMES'!#REF!)</f>
        <v>#REF!</v>
      </c>
      <c r="H62" s="160" t="e">
        <f>IF('360VOLUMES'!#REF!=0,"",'360VOLUMES'!#REF!)</f>
        <v>#REF!</v>
      </c>
      <c r="I62" s="160" t="e">
        <f>IF('360VOLUMES'!#REF!=0,"",'360VOLUMES'!#REF!)</f>
        <v>#REF!</v>
      </c>
      <c r="J62" s="160" t="e">
        <f>IF('360VOLUMES'!#REF!=0,"",'360VOLUMES'!#REF!)</f>
        <v>#REF!</v>
      </c>
      <c r="K62" s="160" t="e">
        <f>IF('360VOLUMES'!#REF!=0,"",'360VOLUMES'!#REF!)</f>
        <v>#REF!</v>
      </c>
      <c r="L62" s="160"/>
      <c r="M62" s="160"/>
      <c r="N62" s="320" t="e">
        <f>'360VOLUMES'!#REF!</f>
        <v>#REF!</v>
      </c>
      <c r="O62" s="161" t="e">
        <f t="shared" si="1"/>
        <v>#REF!</v>
      </c>
      <c r="P62" s="108"/>
      <c r="Q62" s="108"/>
    </row>
    <row r="63" spans="1:17">
      <c r="A63" s="160">
        <f>'360VOLUMES'!E109</f>
        <v>48</v>
      </c>
      <c r="B63" s="160" t="str">
        <f>IF('360VOLUMES'!Y109=0,"",'360VOLUMES'!Y109)</f>
        <v/>
      </c>
      <c r="C63" s="160" t="str">
        <f>IF('360VOLUMES'!Z109=0,"",'360VOLUMES'!Z109)</f>
        <v/>
      </c>
      <c r="D63" s="160" t="str">
        <f>IF('360VOLUMES'!AA109=0,"",'360VOLUMES'!AA109)</f>
        <v/>
      </c>
      <c r="E63" s="160" t="str">
        <f>IF('360VOLUMES'!AB109=0,"",'360VOLUMES'!AB109)</f>
        <v/>
      </c>
      <c r="F63" s="160" t="str">
        <f>IF('360VOLUMES'!AC109=0,"",'360VOLUMES'!AC109)</f>
        <v/>
      </c>
      <c r="G63" s="160" t="str">
        <f>IF('360VOLUMES'!AD109=0,"",'360VOLUMES'!AD109)</f>
        <v/>
      </c>
      <c r="H63" s="160" t="str">
        <f>IF('360VOLUMES'!AE109=0,"",'360VOLUMES'!AE109)</f>
        <v/>
      </c>
      <c r="I63" s="160" t="str">
        <f>IF('360VOLUMES'!AF109=0,"",'360VOLUMES'!AF109)</f>
        <v/>
      </c>
      <c r="J63" s="160" t="str">
        <f>IF('360VOLUMES'!AG109=0,"",'360VOLUMES'!AG109)</f>
        <v/>
      </c>
      <c r="K63" s="160" t="str">
        <f>IF('360VOLUMES'!AH109=0,"",'360VOLUMES'!AH109)</f>
        <v/>
      </c>
      <c r="L63" s="160"/>
      <c r="M63" s="160"/>
      <c r="N63" s="320" t="e">
        <f>'360VOLUMES'!#REF!</f>
        <v>#REF!</v>
      </c>
      <c r="O63" s="161">
        <f t="shared" si="1"/>
        <v>0</v>
      </c>
      <c r="P63" s="108"/>
      <c r="Q63" s="108"/>
    </row>
    <row r="64" spans="1:17">
      <c r="A64" s="160">
        <f>'360VOLUMES'!E68</f>
        <v>55</v>
      </c>
      <c r="B64" s="160" t="str">
        <f>IF('360VOLUMES'!Y68=0,"",'360VOLUMES'!Y68)</f>
        <v/>
      </c>
      <c r="C64" s="160" t="str">
        <f>IF('360VOLUMES'!Z68=0,"",'360VOLUMES'!Z68)</f>
        <v/>
      </c>
      <c r="D64" s="160" t="str">
        <f>IF('360VOLUMES'!AA68=0,"",'360VOLUMES'!AA68)</f>
        <v/>
      </c>
      <c r="E64" s="160" t="str">
        <f>IF('360VOLUMES'!AB68=0,"",'360VOLUMES'!AB68)</f>
        <v/>
      </c>
      <c r="F64" s="160" t="str">
        <f>IF('360VOLUMES'!AC68=0,"",'360VOLUMES'!AC68)</f>
        <v/>
      </c>
      <c r="G64" s="160" t="str">
        <f>IF('360VOLUMES'!AD68=0,"",'360VOLUMES'!AD68)</f>
        <v/>
      </c>
      <c r="H64" s="160" t="str">
        <f>IF('360VOLUMES'!AE68=0,"",'360VOLUMES'!AE68)</f>
        <v/>
      </c>
      <c r="I64" s="160" t="str">
        <f>IF('360VOLUMES'!AF68=0,"",'360VOLUMES'!AF68)</f>
        <v/>
      </c>
      <c r="J64" s="160" t="str">
        <f>IF('360VOLUMES'!AG68=0,"",'360VOLUMES'!AG68)</f>
        <v/>
      </c>
      <c r="K64" s="160" t="str">
        <f>IF('360VOLUMES'!AH68=0,"",'360VOLUMES'!AH68)</f>
        <v/>
      </c>
      <c r="L64" s="160"/>
      <c r="M64" s="160"/>
      <c r="N64" s="320" t="e">
        <f>'360VOLUMES'!#REF!</f>
        <v>#REF!</v>
      </c>
      <c r="O64" s="161">
        <f t="shared" si="1"/>
        <v>0</v>
      </c>
      <c r="P64" s="108"/>
      <c r="Q64" s="108"/>
    </row>
    <row r="65" spans="1:17">
      <c r="A65" s="160">
        <f>'360VOLUMES'!E69</f>
        <v>56</v>
      </c>
      <c r="B65" s="160" t="str">
        <f>IF('360VOLUMES'!Y69=0,"",'360VOLUMES'!Y69)</f>
        <v/>
      </c>
      <c r="C65" s="160" t="str">
        <f>IF('360VOLUMES'!Z69=0,"",'360VOLUMES'!Z69)</f>
        <v/>
      </c>
      <c r="D65" s="160" t="str">
        <f>IF('360VOLUMES'!AA69=0,"",'360VOLUMES'!AA69)</f>
        <v/>
      </c>
      <c r="E65" s="160" t="str">
        <f>IF('360VOLUMES'!AB69=0,"",'360VOLUMES'!AB69)</f>
        <v/>
      </c>
      <c r="F65" s="160" t="str">
        <f>IF('360VOLUMES'!AC69=0,"",'360VOLUMES'!AC69)</f>
        <v/>
      </c>
      <c r="G65" s="160" t="str">
        <f>IF('360VOLUMES'!AD69=0,"",'360VOLUMES'!AD69)</f>
        <v/>
      </c>
      <c r="H65" s="160" t="str">
        <f>IF('360VOLUMES'!AE69=0,"",'360VOLUMES'!AE69)</f>
        <v/>
      </c>
      <c r="I65" s="160" t="str">
        <f>IF('360VOLUMES'!AF69=0,"",'360VOLUMES'!AF69)</f>
        <v/>
      </c>
      <c r="J65" s="160" t="str">
        <f>IF('360VOLUMES'!AG69=0,"",'360VOLUMES'!AG69)</f>
        <v/>
      </c>
      <c r="K65" s="160" t="str">
        <f>IF('360VOLUMES'!AH69=0,"",'360VOLUMES'!AH69)</f>
        <v/>
      </c>
      <c r="L65" s="160"/>
      <c r="M65" s="160"/>
      <c r="N65" s="320" t="e">
        <f>'360VOLUMES'!#REF!</f>
        <v>#REF!</v>
      </c>
      <c r="O65" s="161">
        <f t="shared" si="1"/>
        <v>0</v>
      </c>
      <c r="P65" s="108"/>
      <c r="Q65" s="108"/>
    </row>
    <row r="66" spans="1:17" hidden="1">
      <c r="A66" s="160">
        <f>'360VOLUMES'!E47</f>
        <v>0</v>
      </c>
      <c r="B66" s="160" t="str">
        <f>IF('360VOLUMES'!Y47=0,"",'360VOLUMES'!Y47)</f>
        <v/>
      </c>
      <c r="C66" s="160" t="str">
        <f>IF('360VOLUMES'!Z47=0,"",'360VOLUMES'!Z47)</f>
        <v/>
      </c>
      <c r="D66" s="160" t="str">
        <f>IF('360VOLUMES'!AA47=0,"",'360VOLUMES'!AA47)</f>
        <v/>
      </c>
      <c r="E66" s="160" t="str">
        <f>IF('360VOLUMES'!AB47=0,"",'360VOLUMES'!AB47)</f>
        <v/>
      </c>
      <c r="F66" s="160" t="str">
        <f>IF('360VOLUMES'!AC47=0,"",'360VOLUMES'!AC47)</f>
        <v/>
      </c>
      <c r="G66" s="160" t="str">
        <f>IF('360VOLUMES'!AD47=0,"",'360VOLUMES'!AD47)</f>
        <v/>
      </c>
      <c r="H66" s="160" t="str">
        <f>IF('360VOLUMES'!AE47=0,"",'360VOLUMES'!AE47)</f>
        <v/>
      </c>
      <c r="I66" s="160" t="str">
        <f>IF('360VOLUMES'!AF47=0,"",'360VOLUMES'!AF47)</f>
        <v/>
      </c>
      <c r="J66" s="160" t="str">
        <f>IF('360VOLUMES'!AG47=0,"",'360VOLUMES'!AG47)</f>
        <v/>
      </c>
      <c r="K66" s="160" t="str">
        <f>IF('360VOLUMES'!AH47=0,"",'360VOLUMES'!AH47)</f>
        <v/>
      </c>
      <c r="L66" s="160"/>
      <c r="M66" s="160"/>
      <c r="N66" s="160" t="e">
        <f>'360VOLUMES'!#REF!</f>
        <v>#REF!</v>
      </c>
      <c r="O66" s="161">
        <f t="shared" si="1"/>
        <v>0</v>
      </c>
    </row>
    <row r="67" spans="1:17">
      <c r="A67" s="160">
        <f>'360VOLUMES'!E56</f>
        <v>78</v>
      </c>
      <c r="B67" s="160" t="str">
        <f>IF('360VOLUMES'!Y56=0,"",'360VOLUMES'!Y56)</f>
        <v/>
      </c>
      <c r="C67" s="160" t="str">
        <f>IF('360VOLUMES'!Z56=0,"",'360VOLUMES'!Z56)</f>
        <v/>
      </c>
      <c r="D67" s="160" t="str">
        <f>IF('360VOLUMES'!AA56=0,"",'360VOLUMES'!AA56)</f>
        <v/>
      </c>
      <c r="E67" s="160" t="str">
        <f>IF('360VOLUMES'!AB56=0,"",'360VOLUMES'!AB56)</f>
        <v/>
      </c>
      <c r="F67" s="160" t="str">
        <f>IF('360VOLUMES'!AC56=0,"",'360VOLUMES'!AC56)</f>
        <v/>
      </c>
      <c r="G67" s="160" t="str">
        <f>IF('360VOLUMES'!AD56=0,"",'360VOLUMES'!AD56)</f>
        <v/>
      </c>
      <c r="H67" s="160" t="str">
        <f>IF('360VOLUMES'!AE56=0,"",'360VOLUMES'!AE56)</f>
        <v/>
      </c>
      <c r="I67" s="160" t="str">
        <f>IF('360VOLUMES'!AF56=0,"",'360VOLUMES'!AF56)</f>
        <v/>
      </c>
      <c r="J67" s="160" t="str">
        <f>IF('360VOLUMES'!AG56=0,"",'360VOLUMES'!AG56)</f>
        <v/>
      </c>
      <c r="K67" s="160" t="str">
        <f>IF('360VOLUMES'!AH56=0,"",'360VOLUMES'!AH56)</f>
        <v/>
      </c>
      <c r="L67" s="160"/>
      <c r="M67" s="160"/>
      <c r="N67" s="320" t="e">
        <f>'360VOLUMES'!#REF!</f>
        <v>#REF!</v>
      </c>
      <c r="O67" s="161">
        <f t="shared" si="1"/>
        <v>0</v>
      </c>
      <c r="P67" s="108"/>
      <c r="Q67" s="108"/>
    </row>
    <row r="68" spans="1:17">
      <c r="A68" s="160">
        <f>'360VOLUMES'!E57</f>
        <v>75</v>
      </c>
      <c r="B68" s="160" t="str">
        <f>IF('360VOLUMES'!Y57=0,"",'360VOLUMES'!Y57)</f>
        <v/>
      </c>
      <c r="C68" s="160" t="str">
        <f>IF('360VOLUMES'!Z57=0,"",'360VOLUMES'!Z57)</f>
        <v/>
      </c>
      <c r="D68" s="160" t="str">
        <f>IF('360VOLUMES'!AA57=0,"",'360VOLUMES'!AA57)</f>
        <v/>
      </c>
      <c r="E68" s="160" t="str">
        <f>IF('360VOLUMES'!AB57=0,"",'360VOLUMES'!AB57)</f>
        <v/>
      </c>
      <c r="F68" s="160" t="str">
        <f>IF('360VOLUMES'!AC57=0,"",'360VOLUMES'!AC57)</f>
        <v/>
      </c>
      <c r="G68" s="160" t="str">
        <f>IF('360VOLUMES'!AD57=0,"",'360VOLUMES'!AD57)</f>
        <v/>
      </c>
      <c r="H68" s="160" t="str">
        <f>IF('360VOLUMES'!AE57=0,"",'360VOLUMES'!AE57)</f>
        <v/>
      </c>
      <c r="I68" s="160" t="str">
        <f>IF('360VOLUMES'!AF57=0,"",'360VOLUMES'!AF57)</f>
        <v/>
      </c>
      <c r="J68" s="160" t="str">
        <f>IF('360VOLUMES'!AG57=0,"",'360VOLUMES'!AG57)</f>
        <v/>
      </c>
      <c r="K68" s="160" t="str">
        <f>IF('360VOLUMES'!AH57=0,"",'360VOLUMES'!AH57)</f>
        <v/>
      </c>
      <c r="L68" s="160"/>
      <c r="M68" s="160"/>
      <c r="N68" s="320" t="e">
        <f>'360VOLUMES'!#REF!</f>
        <v>#REF!</v>
      </c>
      <c r="O68" s="161">
        <f t="shared" si="1"/>
        <v>0</v>
      </c>
      <c r="P68" s="108"/>
      <c r="Q68" s="108"/>
    </row>
    <row r="69" spans="1:17">
      <c r="A69" s="160">
        <f>'360VOLUMES'!E58</f>
        <v>76</v>
      </c>
      <c r="B69" s="160" t="str">
        <f>IF('360VOLUMES'!Y58=0,"",'360VOLUMES'!Y58)</f>
        <v/>
      </c>
      <c r="C69" s="160" t="str">
        <f>IF('360VOLUMES'!Z58=0,"",'360VOLUMES'!Z58)</f>
        <v/>
      </c>
      <c r="D69" s="160" t="str">
        <f>IF('360VOLUMES'!AA58=0,"",'360VOLUMES'!AA58)</f>
        <v/>
      </c>
      <c r="E69" s="160" t="str">
        <f>IF('360VOLUMES'!AB58=0,"",'360VOLUMES'!AB58)</f>
        <v/>
      </c>
      <c r="F69" s="160" t="str">
        <f>IF('360VOLUMES'!AC58=0,"",'360VOLUMES'!AC58)</f>
        <v/>
      </c>
      <c r="G69" s="160" t="str">
        <f>IF('360VOLUMES'!AD58=0,"",'360VOLUMES'!AD58)</f>
        <v/>
      </c>
      <c r="H69" s="160" t="str">
        <f>IF('360VOLUMES'!AE58=0,"",'360VOLUMES'!AE58)</f>
        <v/>
      </c>
      <c r="I69" s="160" t="str">
        <f>IF('360VOLUMES'!AF58=0,"",'360VOLUMES'!AF58)</f>
        <v/>
      </c>
      <c r="J69" s="160" t="str">
        <f>IF('360VOLUMES'!AG58=0,"",'360VOLUMES'!AG58)</f>
        <v/>
      </c>
      <c r="K69" s="160" t="str">
        <f>IF('360VOLUMES'!AH58=0,"",'360VOLUMES'!AH58)</f>
        <v/>
      </c>
      <c r="L69" s="160"/>
      <c r="M69" s="160"/>
      <c r="N69" s="320" t="e">
        <f>'360VOLUMES'!#REF!</f>
        <v>#REF!</v>
      </c>
      <c r="O69" s="161">
        <f t="shared" si="1"/>
        <v>0</v>
      </c>
      <c r="P69" s="108"/>
      <c r="Q69" s="108"/>
    </row>
    <row r="70" spans="1:17">
      <c r="A70" s="160">
        <f>'360VOLUMES'!E59</f>
        <v>21</v>
      </c>
      <c r="B70" s="160" t="str">
        <f>IF('360VOLUMES'!Y59=0,"",'360VOLUMES'!Y59)</f>
        <v/>
      </c>
      <c r="C70" s="160" t="str">
        <f>IF('360VOLUMES'!Z59=0,"",'360VOLUMES'!Z59)</f>
        <v/>
      </c>
      <c r="D70" s="160" t="str">
        <f>IF('360VOLUMES'!AA59=0,"",'360VOLUMES'!AA59)</f>
        <v/>
      </c>
      <c r="E70" s="160" t="str">
        <f>IF('360VOLUMES'!AB59=0,"",'360VOLUMES'!AB59)</f>
        <v/>
      </c>
      <c r="F70" s="160" t="str">
        <f>IF('360VOLUMES'!AC59=0,"",'360VOLUMES'!AC59)</f>
        <v/>
      </c>
      <c r="G70" s="160" t="str">
        <f>IF('360VOLUMES'!AD59=0,"",'360VOLUMES'!AD59)</f>
        <v/>
      </c>
      <c r="H70" s="160" t="str">
        <f>IF('360VOLUMES'!AE59=0,"",'360VOLUMES'!AE59)</f>
        <v/>
      </c>
      <c r="I70" s="160" t="str">
        <f>IF('360VOLUMES'!AF59=0,"",'360VOLUMES'!AF59)</f>
        <v/>
      </c>
      <c r="J70" s="160" t="str">
        <f>IF('360VOLUMES'!AG59=0,"",'360VOLUMES'!AG59)</f>
        <v/>
      </c>
      <c r="K70" s="160" t="str">
        <f>IF('360VOLUMES'!AH59=0,"",'360VOLUMES'!AH59)</f>
        <v/>
      </c>
      <c r="L70" s="160"/>
      <c r="M70" s="160"/>
      <c r="N70" s="320" t="e">
        <f>'360VOLUMES'!#REF!</f>
        <v>#REF!</v>
      </c>
      <c r="O70" s="161">
        <f t="shared" si="1"/>
        <v>0</v>
      </c>
      <c r="P70" s="108"/>
      <c r="Q70" s="108"/>
    </row>
    <row r="71" spans="1:17">
      <c r="A71" s="160">
        <f>'360VOLUMES'!E60</f>
        <v>22</v>
      </c>
      <c r="B71" s="160" t="str">
        <f>IF('360VOLUMES'!Y60=0,"",'360VOLUMES'!Y60)</f>
        <v/>
      </c>
      <c r="C71" s="160" t="str">
        <f>IF('360VOLUMES'!Z60=0,"",'360VOLUMES'!Z60)</f>
        <v/>
      </c>
      <c r="D71" s="160" t="str">
        <f>IF('360VOLUMES'!AA60=0,"",'360VOLUMES'!AA60)</f>
        <v/>
      </c>
      <c r="E71" s="160" t="str">
        <f>IF('360VOLUMES'!AB60=0,"",'360VOLUMES'!AB60)</f>
        <v/>
      </c>
      <c r="F71" s="160" t="str">
        <f>IF('360VOLUMES'!AC60=0,"",'360VOLUMES'!AC60)</f>
        <v/>
      </c>
      <c r="G71" s="160" t="str">
        <f>IF('360VOLUMES'!AD60=0,"",'360VOLUMES'!AD60)</f>
        <v/>
      </c>
      <c r="H71" s="160" t="str">
        <f>IF('360VOLUMES'!AE60=0,"",'360VOLUMES'!AE60)</f>
        <v/>
      </c>
      <c r="I71" s="160" t="str">
        <f>IF('360VOLUMES'!AF60=0,"",'360VOLUMES'!AF60)</f>
        <v/>
      </c>
      <c r="J71" s="160" t="str">
        <f>IF('360VOLUMES'!AG60=0,"",'360VOLUMES'!AG60)</f>
        <v/>
      </c>
      <c r="K71" s="160" t="str">
        <f>IF('360VOLUMES'!AH60=0,"",'360VOLUMES'!AH60)</f>
        <v/>
      </c>
      <c r="L71" s="160"/>
      <c r="M71" s="160"/>
      <c r="N71" s="320" t="e">
        <f>'360VOLUMES'!#REF!</f>
        <v>#REF!</v>
      </c>
      <c r="O71" s="161">
        <f t="shared" si="1"/>
        <v>0</v>
      </c>
      <c r="P71" s="108"/>
      <c r="Q71" s="108"/>
    </row>
    <row r="72" spans="1:17">
      <c r="A72" s="160">
        <f>'360VOLUMES'!E137</f>
        <v>72</v>
      </c>
      <c r="B72" s="160" t="str">
        <f>IF('360VOLUMES'!Y137=0,"",'360VOLUMES'!Y137)</f>
        <v/>
      </c>
      <c r="C72" s="160" t="str">
        <f>IF('360VOLUMES'!Z137=0,"",'360VOLUMES'!Z137)</f>
        <v/>
      </c>
      <c r="D72" s="160" t="str">
        <f>IF('360VOLUMES'!AA137=0,"",'360VOLUMES'!AA137)</f>
        <v/>
      </c>
      <c r="E72" s="160" t="str">
        <f>IF('360VOLUMES'!AB137=0,"",'360VOLUMES'!AB137)</f>
        <v/>
      </c>
      <c r="F72" s="160" t="str">
        <f>IF('360VOLUMES'!AC137=0,"",'360VOLUMES'!AC137)</f>
        <v/>
      </c>
      <c r="G72" s="160" t="str">
        <f>IF('360VOLUMES'!AD137=0,"",'360VOLUMES'!AD137)</f>
        <v/>
      </c>
      <c r="H72" s="160" t="str">
        <f>IF('360VOLUMES'!AE137=0,"",'360VOLUMES'!AE137)</f>
        <v/>
      </c>
      <c r="I72" s="160" t="str">
        <f>IF('360VOLUMES'!AF137=0,"",'360VOLUMES'!AF137)</f>
        <v/>
      </c>
      <c r="J72" s="160" t="str">
        <f>IF('360VOLUMES'!AG137=0,"",'360VOLUMES'!AG137)</f>
        <v/>
      </c>
      <c r="K72" s="160" t="str">
        <f>IF('360VOLUMES'!AH137=0,"",'360VOLUMES'!AH137)</f>
        <v/>
      </c>
      <c r="L72" s="160"/>
      <c r="M72" s="160"/>
      <c r="N72" s="320" t="e">
        <f>'360VOLUMES'!#REF!</f>
        <v>#REF!</v>
      </c>
      <c r="O72" s="161">
        <f t="shared" si="1"/>
        <v>0</v>
      </c>
      <c r="P72" s="108"/>
      <c r="Q72" s="108"/>
    </row>
    <row r="73" spans="1:17">
      <c r="A73" s="160">
        <f>'360VOLUMES'!E62</f>
        <v>24</v>
      </c>
      <c r="B73" s="160" t="str">
        <f>IF('360VOLUMES'!Y62=0,"",'360VOLUMES'!Y62)</f>
        <v/>
      </c>
      <c r="C73" s="160" t="str">
        <f>IF('360VOLUMES'!Z62=0,"",'360VOLUMES'!Z62)</f>
        <v/>
      </c>
      <c r="D73" s="160" t="str">
        <f>IF('360VOLUMES'!AA62=0,"",'360VOLUMES'!AA62)</f>
        <v/>
      </c>
      <c r="E73" s="160" t="str">
        <f>IF('360VOLUMES'!AB62=0,"",'360VOLUMES'!AB62)</f>
        <v/>
      </c>
      <c r="F73" s="160" t="str">
        <f>IF('360VOLUMES'!AC62=0,"",'360VOLUMES'!AC62)</f>
        <v/>
      </c>
      <c r="G73" s="160" t="str">
        <f>IF('360VOLUMES'!AD62=0,"",'360VOLUMES'!AD62)</f>
        <v/>
      </c>
      <c r="H73" s="160" t="str">
        <f>IF('360VOLUMES'!AE62=0,"",'360VOLUMES'!AE62)</f>
        <v/>
      </c>
      <c r="I73" s="160" t="str">
        <f>IF('360VOLUMES'!AF62=0,"",'360VOLUMES'!AF62)</f>
        <v/>
      </c>
      <c r="J73" s="160" t="str">
        <f>IF('360VOLUMES'!AG62=0,"",'360VOLUMES'!AG62)</f>
        <v/>
      </c>
      <c r="K73" s="160" t="str">
        <f>IF('360VOLUMES'!AH62=0,"",'360VOLUMES'!AH62)</f>
        <v/>
      </c>
      <c r="L73" s="160"/>
      <c r="M73" s="160"/>
      <c r="N73" s="320" t="e">
        <f>'360VOLUMES'!#REF!</f>
        <v>#REF!</v>
      </c>
      <c r="O73" s="161">
        <f t="shared" si="1"/>
        <v>0</v>
      </c>
      <c r="P73" s="108"/>
      <c r="Q73" s="108"/>
    </row>
    <row r="74" spans="1:17">
      <c r="A74" s="160">
        <f>'360VOLUMES'!E51</f>
        <v>51</v>
      </c>
      <c r="B74" s="160" t="str">
        <f>IF('360VOLUMES'!Y51=0,"",'360VOLUMES'!Y51)</f>
        <v/>
      </c>
      <c r="C74" s="160" t="str">
        <f>IF('360VOLUMES'!Z51=0,"",'360VOLUMES'!Z51)</f>
        <v/>
      </c>
      <c r="D74" s="160" t="str">
        <f>IF('360VOLUMES'!AA51=0,"",'360VOLUMES'!AA51)</f>
        <v/>
      </c>
      <c r="E74" s="160" t="str">
        <f>IF('360VOLUMES'!AB51=0,"",'360VOLUMES'!AB51)</f>
        <v/>
      </c>
      <c r="F74" s="160" t="str">
        <f>IF('360VOLUMES'!AC51=0,"",'360VOLUMES'!AC51)</f>
        <v/>
      </c>
      <c r="G74" s="160" t="str">
        <f>IF('360VOLUMES'!AD51=0,"",'360VOLUMES'!AD51)</f>
        <v/>
      </c>
      <c r="H74" s="160" t="str">
        <f>IF('360VOLUMES'!AE51=0,"",'360VOLUMES'!AE51)</f>
        <v/>
      </c>
      <c r="I74" s="160" t="str">
        <f>IF('360VOLUMES'!AF51=0,"",'360VOLUMES'!AF51)</f>
        <v/>
      </c>
      <c r="J74" s="160" t="str">
        <f>IF('360VOLUMES'!AG51=0,"",'360VOLUMES'!AG51)</f>
        <v/>
      </c>
      <c r="K74" s="160" t="str">
        <f>IF('360VOLUMES'!AH51=0,"",'360VOLUMES'!AH51)</f>
        <v/>
      </c>
      <c r="L74" s="160"/>
      <c r="M74" s="160"/>
      <c r="N74" s="320" t="e">
        <f>'360VOLUMES'!#REF!</f>
        <v>#REF!</v>
      </c>
      <c r="O74" s="161">
        <f t="shared" si="1"/>
        <v>0</v>
      </c>
      <c r="P74" s="108"/>
      <c r="Q74" s="108"/>
    </row>
    <row r="75" spans="1:17">
      <c r="A75" s="160">
        <f>'360VOLUMES'!E49</f>
        <v>53</v>
      </c>
      <c r="B75" s="160" t="str">
        <f>IF('360VOLUMES'!Y49=0,"",'360VOLUMES'!Y49)</f>
        <v/>
      </c>
      <c r="C75" s="160" t="str">
        <f>IF('360VOLUMES'!Z49=0,"",'360VOLUMES'!Z49)</f>
        <v/>
      </c>
      <c r="D75" s="160" t="str">
        <f>IF('360VOLUMES'!AA49=0,"",'360VOLUMES'!AA49)</f>
        <v/>
      </c>
      <c r="E75" s="160" t="str">
        <f>IF('360VOLUMES'!AB49=0,"",'360VOLUMES'!AB49)</f>
        <v/>
      </c>
      <c r="F75" s="160" t="str">
        <f>IF('360VOLUMES'!AC49=0,"",'360VOLUMES'!AC49)</f>
        <v/>
      </c>
      <c r="G75" s="160" t="str">
        <f>IF('360VOLUMES'!AD49=0,"",'360VOLUMES'!AD49)</f>
        <v/>
      </c>
      <c r="H75" s="160" t="str">
        <f>IF('360VOLUMES'!AE49=0,"",'360VOLUMES'!AE49)</f>
        <v/>
      </c>
      <c r="I75" s="160" t="str">
        <f>IF('360VOLUMES'!AF49=0,"",'360VOLUMES'!AF49)</f>
        <v/>
      </c>
      <c r="J75" s="160" t="str">
        <f>IF('360VOLUMES'!AG49=0,"",'360VOLUMES'!AG49)</f>
        <v/>
      </c>
      <c r="K75" s="160" t="str">
        <f>IF('360VOLUMES'!AH49=0,"",'360VOLUMES'!AH49)</f>
        <v/>
      </c>
      <c r="L75" s="160"/>
      <c r="M75" s="160"/>
      <c r="N75" s="320" t="e">
        <f>'360VOLUMES'!#REF!</f>
        <v>#REF!</v>
      </c>
      <c r="O75" s="161">
        <f t="shared" si="1"/>
        <v>0</v>
      </c>
      <c r="P75" s="108"/>
      <c r="Q75" s="108"/>
    </row>
    <row r="76" spans="1:17" hidden="1">
      <c r="A76" s="160">
        <f>'360VOLUMES'!E113</f>
        <v>0</v>
      </c>
      <c r="B76" s="160" t="str">
        <f>IF('360VOLUMES'!Y113=0,"",'360VOLUMES'!Y113)</f>
        <v/>
      </c>
      <c r="C76" s="160" t="str">
        <f>IF('360VOLUMES'!Z113=0,"",'360VOLUMES'!Z113)</f>
        <v/>
      </c>
      <c r="D76" s="160" t="str">
        <f>IF('360VOLUMES'!AA113=0,"",'360VOLUMES'!AA113)</f>
        <v/>
      </c>
      <c r="E76" s="160" t="str">
        <f>IF('360VOLUMES'!AB113=0,"",'360VOLUMES'!AB113)</f>
        <v/>
      </c>
      <c r="F76" s="160" t="str">
        <f>IF('360VOLUMES'!AC113=0,"",'360VOLUMES'!AC113)</f>
        <v/>
      </c>
      <c r="G76" s="160" t="str">
        <f>IF('360VOLUMES'!AD113=0,"",'360VOLUMES'!AD113)</f>
        <v/>
      </c>
      <c r="H76" s="160" t="str">
        <f>IF('360VOLUMES'!AE113=0,"",'360VOLUMES'!AE113)</f>
        <v/>
      </c>
      <c r="I76" s="160" t="str">
        <f>IF('360VOLUMES'!AF113=0,"",'360VOLUMES'!AF113)</f>
        <v/>
      </c>
      <c r="J76" s="160" t="str">
        <f>IF('360VOLUMES'!AG113=0,"",'360VOLUMES'!AG113)</f>
        <v/>
      </c>
      <c r="K76" s="160" t="str">
        <f>IF('360VOLUMES'!AH113=0,"",'360VOLUMES'!AH113)</f>
        <v/>
      </c>
      <c r="L76" s="160"/>
      <c r="M76" s="160"/>
      <c r="N76" s="160" t="e">
        <f>'360VOLUMES'!#REF!</f>
        <v>#REF!</v>
      </c>
      <c r="O76" s="161">
        <f t="shared" si="1"/>
        <v>0</v>
      </c>
    </row>
    <row r="77" spans="1:17">
      <c r="A77" s="160">
        <f>'360VOLUMES'!E114</f>
        <v>5</v>
      </c>
      <c r="B77" s="160" t="str">
        <f>IF('360VOLUMES'!Y114=0,"",'360VOLUMES'!Y114)</f>
        <v/>
      </c>
      <c r="C77" s="160" t="str">
        <f>IF('360VOLUMES'!Z114=0,"",'360VOLUMES'!Z114)</f>
        <v/>
      </c>
      <c r="D77" s="160" t="str">
        <f>IF('360VOLUMES'!AA114=0,"",'360VOLUMES'!AA114)</f>
        <v/>
      </c>
      <c r="E77" s="160" t="str">
        <f>IF('360VOLUMES'!AB114=0,"",'360VOLUMES'!AB114)</f>
        <v/>
      </c>
      <c r="F77" s="160" t="str">
        <f>IF('360VOLUMES'!AC114=0,"",'360VOLUMES'!AC114)</f>
        <v/>
      </c>
      <c r="G77" s="160" t="str">
        <f>IF('360VOLUMES'!AD114=0,"",'360VOLUMES'!AD114)</f>
        <v/>
      </c>
      <c r="H77" s="160" t="str">
        <f>IF('360VOLUMES'!AE114=0,"",'360VOLUMES'!AE114)</f>
        <v/>
      </c>
      <c r="I77" s="160" t="str">
        <f>IF('360VOLUMES'!AF114=0,"",'360VOLUMES'!AF114)</f>
        <v/>
      </c>
      <c r="J77" s="160" t="str">
        <f>IF('360VOLUMES'!AG114=0,"",'360VOLUMES'!AG114)</f>
        <v/>
      </c>
      <c r="K77" s="160" t="str">
        <f>IF('360VOLUMES'!AH114=0,"",'360VOLUMES'!AH114)</f>
        <v/>
      </c>
      <c r="L77" s="160"/>
      <c r="M77" s="160"/>
      <c r="N77" s="320" t="e">
        <f>'360VOLUMES'!#REF!</f>
        <v>#REF!</v>
      </c>
      <c r="O77" s="161">
        <f t="shared" ref="O77:O101" si="2">SUM(B77:K77)</f>
        <v>0</v>
      </c>
      <c r="P77" s="108"/>
      <c r="Q77" s="108"/>
    </row>
    <row r="78" spans="1:17">
      <c r="A78" s="160">
        <f>'360VOLUMES'!E115</f>
        <v>17</v>
      </c>
      <c r="B78" s="160" t="str">
        <f>IF('360VOLUMES'!Y115=0,"",'360VOLUMES'!Y115)</f>
        <v/>
      </c>
      <c r="C78" s="160" t="str">
        <f>IF('360VOLUMES'!Z115=0,"",'360VOLUMES'!Z115)</f>
        <v/>
      </c>
      <c r="D78" s="160" t="str">
        <f>IF('360VOLUMES'!AA115=0,"",'360VOLUMES'!AA115)</f>
        <v/>
      </c>
      <c r="E78" s="160" t="str">
        <f>IF('360VOLUMES'!AB115=0,"",'360VOLUMES'!AB115)</f>
        <v/>
      </c>
      <c r="F78" s="160" t="str">
        <f>IF('360VOLUMES'!AC115=0,"",'360VOLUMES'!AC115)</f>
        <v/>
      </c>
      <c r="G78" s="160" t="str">
        <f>IF('360VOLUMES'!AD115=0,"",'360VOLUMES'!AD115)</f>
        <v/>
      </c>
      <c r="H78" s="160" t="str">
        <f>IF('360VOLUMES'!AE115=0,"",'360VOLUMES'!AE115)</f>
        <v/>
      </c>
      <c r="I78" s="160" t="str">
        <f>IF('360VOLUMES'!AF115=0,"",'360VOLUMES'!AF115)</f>
        <v/>
      </c>
      <c r="J78" s="160" t="str">
        <f>IF('360VOLUMES'!AG115=0,"",'360VOLUMES'!AG115)</f>
        <v/>
      </c>
      <c r="K78" s="160" t="str">
        <f>IF('360VOLUMES'!AH115=0,"",'360VOLUMES'!AH115)</f>
        <v/>
      </c>
      <c r="L78" s="160"/>
      <c r="M78" s="160"/>
      <c r="N78" s="320" t="e">
        <f>'360VOLUMES'!#REF!</f>
        <v>#REF!</v>
      </c>
      <c r="O78" s="161">
        <f t="shared" si="2"/>
        <v>0</v>
      </c>
      <c r="P78" s="108"/>
      <c r="Q78" s="108"/>
    </row>
    <row r="79" spans="1:17">
      <c r="A79" s="160">
        <f>'360VOLUMES'!E116</f>
        <v>44</v>
      </c>
      <c r="B79" s="160" t="str">
        <f>IF('360VOLUMES'!Y116=0,"",'360VOLUMES'!Y116)</f>
        <v/>
      </c>
      <c r="C79" s="160" t="str">
        <f>IF('360VOLUMES'!Z116=0,"",'360VOLUMES'!Z116)</f>
        <v/>
      </c>
      <c r="D79" s="160" t="str">
        <f>IF('360VOLUMES'!AA116=0,"",'360VOLUMES'!AA116)</f>
        <v/>
      </c>
      <c r="E79" s="160" t="str">
        <f>IF('360VOLUMES'!AB116=0,"",'360VOLUMES'!AB116)</f>
        <v/>
      </c>
      <c r="F79" s="160" t="str">
        <f>IF('360VOLUMES'!AC116=0,"",'360VOLUMES'!AC116)</f>
        <v/>
      </c>
      <c r="G79" s="160" t="str">
        <f>IF('360VOLUMES'!AD116=0,"",'360VOLUMES'!AD116)</f>
        <v/>
      </c>
      <c r="H79" s="160" t="str">
        <f>IF('360VOLUMES'!AE116=0,"",'360VOLUMES'!AE116)</f>
        <v/>
      </c>
      <c r="I79" s="160" t="str">
        <f>IF('360VOLUMES'!AF116=0,"",'360VOLUMES'!AF116)</f>
        <v/>
      </c>
      <c r="J79" s="160" t="str">
        <f>IF('360VOLUMES'!AG116=0,"",'360VOLUMES'!AG116)</f>
        <v/>
      </c>
      <c r="K79" s="160" t="str">
        <f>IF('360VOLUMES'!AH116=0,"",'360VOLUMES'!AH116)</f>
        <v/>
      </c>
      <c r="L79" s="160"/>
      <c r="M79" s="160"/>
      <c r="N79" s="320" t="e">
        <f>'360VOLUMES'!#REF!</f>
        <v>#REF!</v>
      </c>
      <c r="O79" s="161">
        <f t="shared" si="2"/>
        <v>0</v>
      </c>
      <c r="P79" s="108"/>
      <c r="Q79" s="108"/>
    </row>
    <row r="80" spans="1:17">
      <c r="A80" s="160">
        <f>'360VOLUMES'!E117</f>
        <v>61</v>
      </c>
      <c r="B80" s="160" t="str">
        <f>IF('360VOLUMES'!Y117=0,"",'360VOLUMES'!Y117)</f>
        <v/>
      </c>
      <c r="C80" s="160" t="str">
        <f>IF('360VOLUMES'!Z117=0,"",'360VOLUMES'!Z117)</f>
        <v/>
      </c>
      <c r="D80" s="160" t="str">
        <f>IF('360VOLUMES'!AA117=0,"",'360VOLUMES'!AA117)</f>
        <v/>
      </c>
      <c r="E80" s="160" t="str">
        <f>IF('360VOLUMES'!AB117=0,"",'360VOLUMES'!AB117)</f>
        <v/>
      </c>
      <c r="F80" s="160" t="str">
        <f>IF('360VOLUMES'!AC117=0,"",'360VOLUMES'!AC117)</f>
        <v/>
      </c>
      <c r="G80" s="160" t="str">
        <f>IF('360VOLUMES'!AD117=0,"",'360VOLUMES'!AD117)</f>
        <v/>
      </c>
      <c r="H80" s="160" t="str">
        <f>IF('360VOLUMES'!AE117=0,"",'360VOLUMES'!AE117)</f>
        <v/>
      </c>
      <c r="I80" s="160" t="str">
        <f>IF('360VOLUMES'!AF117=0,"",'360VOLUMES'!AF117)</f>
        <v/>
      </c>
      <c r="J80" s="160" t="str">
        <f>IF('360VOLUMES'!AG117=0,"",'360VOLUMES'!AG117)</f>
        <v/>
      </c>
      <c r="K80" s="160" t="str">
        <f>IF('360VOLUMES'!AH117=0,"",'360VOLUMES'!AH117)</f>
        <v/>
      </c>
      <c r="L80" s="160"/>
      <c r="M80" s="160"/>
      <c r="N80" s="320" t="e">
        <f>'360VOLUMES'!#REF!</f>
        <v>#REF!</v>
      </c>
      <c r="O80" s="161">
        <f t="shared" si="2"/>
        <v>0</v>
      </c>
      <c r="P80" s="108"/>
      <c r="Q80" s="108"/>
    </row>
    <row r="81" spans="1:17">
      <c r="A81" s="160">
        <f>'360VOLUMES'!E118</f>
        <v>62</v>
      </c>
      <c r="B81" s="160" t="str">
        <f>IF('360VOLUMES'!Y118=0,"",'360VOLUMES'!Y118)</f>
        <v/>
      </c>
      <c r="C81" s="160" t="str">
        <f>IF('360VOLUMES'!Z118=0,"",'360VOLUMES'!Z118)</f>
        <v/>
      </c>
      <c r="D81" s="160" t="str">
        <f>IF('360VOLUMES'!AA118=0,"",'360VOLUMES'!AA118)</f>
        <v/>
      </c>
      <c r="E81" s="160" t="str">
        <f>IF('360VOLUMES'!AB118=0,"",'360VOLUMES'!AB118)</f>
        <v/>
      </c>
      <c r="F81" s="160" t="str">
        <f>IF('360VOLUMES'!AC118=0,"",'360VOLUMES'!AC118)</f>
        <v/>
      </c>
      <c r="G81" s="160" t="str">
        <f>IF('360VOLUMES'!AD118=0,"",'360VOLUMES'!AD118)</f>
        <v/>
      </c>
      <c r="H81" s="160" t="str">
        <f>IF('360VOLUMES'!AE118=0,"",'360VOLUMES'!AE118)</f>
        <v/>
      </c>
      <c r="I81" s="160" t="str">
        <f>IF('360VOLUMES'!AF118=0,"",'360VOLUMES'!AF118)</f>
        <v/>
      </c>
      <c r="J81" s="160" t="str">
        <f>IF('360VOLUMES'!AG118=0,"",'360VOLUMES'!AG118)</f>
        <v/>
      </c>
      <c r="K81" s="160" t="str">
        <f>IF('360VOLUMES'!AH118=0,"",'360VOLUMES'!AH118)</f>
        <v/>
      </c>
      <c r="L81" s="160"/>
      <c r="M81" s="160"/>
      <c r="N81" s="320" t="e">
        <f>'360VOLUMES'!#REF!</f>
        <v>#REF!</v>
      </c>
      <c r="O81" s="161">
        <f t="shared" si="2"/>
        <v>0</v>
      </c>
      <c r="P81" s="108"/>
      <c r="Q81" s="108"/>
    </row>
    <row r="82" spans="1:17">
      <c r="A82" s="160">
        <f>'360VOLUMES'!E119</f>
        <v>63</v>
      </c>
      <c r="B82" s="160" t="str">
        <f>IF('360VOLUMES'!Y119=0,"",'360VOLUMES'!Y119)</f>
        <v/>
      </c>
      <c r="C82" s="160" t="str">
        <f>IF('360VOLUMES'!Z119=0,"",'360VOLUMES'!Z119)</f>
        <v/>
      </c>
      <c r="D82" s="160" t="str">
        <f>IF('360VOLUMES'!AA119=0,"",'360VOLUMES'!AA119)</f>
        <v/>
      </c>
      <c r="E82" s="160" t="str">
        <f>IF('360VOLUMES'!AB119=0,"",'360VOLUMES'!AB119)</f>
        <v/>
      </c>
      <c r="F82" s="160" t="str">
        <f>IF('360VOLUMES'!AC119=0,"",'360VOLUMES'!AC119)</f>
        <v/>
      </c>
      <c r="G82" s="160" t="str">
        <f>IF('360VOLUMES'!AD119=0,"",'360VOLUMES'!AD119)</f>
        <v/>
      </c>
      <c r="H82" s="160" t="str">
        <f>IF('360VOLUMES'!AE119=0,"",'360VOLUMES'!AE119)</f>
        <v/>
      </c>
      <c r="I82" s="160" t="str">
        <f>IF('360VOLUMES'!AF119=0,"",'360VOLUMES'!AF119)</f>
        <v/>
      </c>
      <c r="J82" s="160" t="str">
        <f>IF('360VOLUMES'!AG119=0,"",'360VOLUMES'!AG119)</f>
        <v/>
      </c>
      <c r="K82" s="160" t="str">
        <f>IF('360VOLUMES'!AH119=0,"",'360VOLUMES'!AH119)</f>
        <v/>
      </c>
      <c r="L82" s="160"/>
      <c r="M82" s="160"/>
      <c r="N82" s="320" t="e">
        <f>'360VOLUMES'!#REF!</f>
        <v>#REF!</v>
      </c>
      <c r="O82" s="161">
        <f t="shared" si="2"/>
        <v>0</v>
      </c>
      <c r="P82" s="108"/>
      <c r="Q82" s="108"/>
    </row>
    <row r="83" spans="1:17" hidden="1">
      <c r="A83" s="160">
        <f>'360VOLUMES'!E120</f>
        <v>0</v>
      </c>
      <c r="B83" s="160" t="str">
        <f>IF('360VOLUMES'!Y120=0,"",'360VOLUMES'!Y120)</f>
        <v/>
      </c>
      <c r="C83" s="160" t="str">
        <f>IF('360VOLUMES'!Z120=0,"",'360VOLUMES'!Z120)</f>
        <v/>
      </c>
      <c r="D83" s="160" t="str">
        <f>IF('360VOLUMES'!AA120=0,"",'360VOLUMES'!AA120)</f>
        <v/>
      </c>
      <c r="E83" s="160" t="str">
        <f>IF('360VOLUMES'!AB120=0,"",'360VOLUMES'!AB120)</f>
        <v/>
      </c>
      <c r="F83" s="160" t="str">
        <f>IF('360VOLUMES'!AC120=0,"",'360VOLUMES'!AC120)</f>
        <v/>
      </c>
      <c r="G83" s="160" t="str">
        <f>IF('360VOLUMES'!AD120=0,"",'360VOLUMES'!AD120)</f>
        <v/>
      </c>
      <c r="H83" s="160" t="str">
        <f>IF('360VOLUMES'!AE120=0,"",'360VOLUMES'!AE120)</f>
        <v/>
      </c>
      <c r="I83" s="160" t="str">
        <f>IF('360VOLUMES'!AF120=0,"",'360VOLUMES'!AF120)</f>
        <v/>
      </c>
      <c r="J83" s="160" t="str">
        <f>IF('360VOLUMES'!AG120=0,"",'360VOLUMES'!AG120)</f>
        <v/>
      </c>
      <c r="K83" s="160" t="str">
        <f>IF('360VOLUMES'!AH120=0,"",'360VOLUMES'!AH120)</f>
        <v/>
      </c>
      <c r="L83" s="160"/>
      <c r="M83" s="160"/>
      <c r="N83" s="160" t="e">
        <f>'360VOLUMES'!#REF!</f>
        <v>#REF!</v>
      </c>
      <c r="O83" s="161">
        <f t="shared" si="2"/>
        <v>0</v>
      </c>
    </row>
    <row r="84" spans="1:17">
      <c r="A84" s="160">
        <f>'360VOLUMES'!E121</f>
        <v>8</v>
      </c>
      <c r="B84" s="160" t="str">
        <f>IF('360VOLUMES'!Y121=0,"",'360VOLUMES'!Y121)</f>
        <v/>
      </c>
      <c r="C84" s="160" t="str">
        <f>IF('360VOLUMES'!Z121=0,"",'360VOLUMES'!Z121)</f>
        <v/>
      </c>
      <c r="D84" s="160" t="str">
        <f>IF('360VOLUMES'!AA121=0,"",'360VOLUMES'!AA121)</f>
        <v/>
      </c>
      <c r="E84" s="160" t="str">
        <f>IF('360VOLUMES'!AB121=0,"",'360VOLUMES'!AB121)</f>
        <v/>
      </c>
      <c r="F84" s="160" t="str">
        <f>IF('360VOLUMES'!AC121=0,"",'360VOLUMES'!AC121)</f>
        <v/>
      </c>
      <c r="G84" s="160" t="str">
        <f>IF('360VOLUMES'!AD121=0,"",'360VOLUMES'!AD121)</f>
        <v/>
      </c>
      <c r="H84" s="160" t="str">
        <f>IF('360VOLUMES'!AE121=0,"",'360VOLUMES'!AE121)</f>
        <v/>
      </c>
      <c r="I84" s="160" t="str">
        <f>IF('360VOLUMES'!AF121=0,"",'360VOLUMES'!AF121)</f>
        <v/>
      </c>
      <c r="J84" s="160" t="str">
        <f>IF('360VOLUMES'!AG121=0,"",'360VOLUMES'!AG121)</f>
        <v/>
      </c>
      <c r="K84" s="160" t="str">
        <f>IF('360VOLUMES'!AH121=0,"",'360VOLUMES'!AH121)</f>
        <v/>
      </c>
      <c r="L84" s="160"/>
      <c r="M84" s="160"/>
      <c r="N84" s="320" t="e">
        <f>'360VOLUMES'!#REF!</f>
        <v>#REF!</v>
      </c>
      <c r="O84" s="161">
        <f t="shared" si="2"/>
        <v>0</v>
      </c>
      <c r="P84" s="108"/>
      <c r="Q84" s="108"/>
    </row>
    <row r="85" spans="1:17">
      <c r="A85" s="160">
        <f>'360VOLUMES'!E122</f>
        <v>10</v>
      </c>
      <c r="B85" s="160" t="str">
        <f>IF('360VOLUMES'!Y122=0,"",'360VOLUMES'!Y122)</f>
        <v/>
      </c>
      <c r="C85" s="160" t="str">
        <f>IF('360VOLUMES'!Z122=0,"",'360VOLUMES'!Z122)</f>
        <v/>
      </c>
      <c r="D85" s="160" t="str">
        <f>IF('360VOLUMES'!AA122=0,"",'360VOLUMES'!AA122)</f>
        <v/>
      </c>
      <c r="E85" s="160" t="str">
        <f>IF('360VOLUMES'!AB122=0,"",'360VOLUMES'!AB122)</f>
        <v/>
      </c>
      <c r="F85" s="160" t="str">
        <f>IF('360VOLUMES'!AC122=0,"",'360VOLUMES'!AC122)</f>
        <v/>
      </c>
      <c r="G85" s="160" t="str">
        <f>IF('360VOLUMES'!AD122=0,"",'360VOLUMES'!AD122)</f>
        <v/>
      </c>
      <c r="H85" s="160" t="str">
        <f>IF('360VOLUMES'!AE122=0,"",'360VOLUMES'!AE122)</f>
        <v/>
      </c>
      <c r="I85" s="160" t="str">
        <f>IF('360VOLUMES'!AF122=0,"",'360VOLUMES'!AF122)</f>
        <v/>
      </c>
      <c r="J85" s="160" t="str">
        <f>IF('360VOLUMES'!AG122=0,"",'360VOLUMES'!AG122)</f>
        <v/>
      </c>
      <c r="K85" s="160" t="str">
        <f>IF('360VOLUMES'!AH122=0,"",'360VOLUMES'!AH122)</f>
        <v/>
      </c>
      <c r="L85" s="160"/>
      <c r="M85" s="160"/>
      <c r="N85" s="320" t="e">
        <f>'360VOLUMES'!#REF!</f>
        <v>#REF!</v>
      </c>
      <c r="O85" s="161">
        <f t="shared" si="2"/>
        <v>0</v>
      </c>
      <c r="P85" s="108"/>
      <c r="Q85" s="108"/>
    </row>
    <row r="86" spans="1:17">
      <c r="A86" s="160" t="e">
        <f>'360VOLUMES'!#REF!</f>
        <v>#REF!</v>
      </c>
      <c r="B86" s="160" t="e">
        <f>IF('360VOLUMES'!#REF!=0,"",'360VOLUMES'!#REF!)</f>
        <v>#REF!</v>
      </c>
      <c r="C86" s="160" t="e">
        <f>IF('360VOLUMES'!#REF!=0,"",'360VOLUMES'!#REF!)</f>
        <v>#REF!</v>
      </c>
      <c r="D86" s="160" t="e">
        <f>IF('360VOLUMES'!#REF!=0,"",'360VOLUMES'!#REF!)</f>
        <v>#REF!</v>
      </c>
      <c r="E86" s="160" t="e">
        <f>IF('360VOLUMES'!#REF!=0,"",'360VOLUMES'!#REF!)</f>
        <v>#REF!</v>
      </c>
      <c r="F86" s="160" t="e">
        <f>IF('360VOLUMES'!#REF!=0,"",'360VOLUMES'!#REF!)</f>
        <v>#REF!</v>
      </c>
      <c r="G86" s="160" t="e">
        <f>IF('360VOLUMES'!#REF!=0,"",'360VOLUMES'!#REF!)</f>
        <v>#REF!</v>
      </c>
      <c r="H86" s="160" t="e">
        <f>IF('360VOLUMES'!#REF!=0,"",'360VOLUMES'!#REF!)</f>
        <v>#REF!</v>
      </c>
      <c r="I86" s="160" t="e">
        <f>IF('360VOLUMES'!#REF!=0,"",'360VOLUMES'!#REF!)</f>
        <v>#REF!</v>
      </c>
      <c r="J86" s="160" t="e">
        <f>IF('360VOLUMES'!#REF!=0,"",'360VOLUMES'!#REF!)</f>
        <v>#REF!</v>
      </c>
      <c r="K86" s="160" t="e">
        <f>IF('360VOLUMES'!#REF!=0,"",'360VOLUMES'!#REF!)</f>
        <v>#REF!</v>
      </c>
      <c r="L86" s="160"/>
      <c r="M86" s="160"/>
      <c r="N86" s="320" t="e">
        <f>'360VOLUMES'!#REF!</f>
        <v>#REF!</v>
      </c>
      <c r="O86" s="161" t="e">
        <f t="shared" si="2"/>
        <v>#REF!</v>
      </c>
      <c r="P86" s="108"/>
      <c r="Q86" s="108"/>
    </row>
    <row r="87" spans="1:17">
      <c r="A87" s="160">
        <f>'360VOLUMES'!E123</f>
        <v>60</v>
      </c>
      <c r="B87" s="160" t="str">
        <f>IF('360VOLUMES'!Y123=0,"",'360VOLUMES'!Y123)</f>
        <v/>
      </c>
      <c r="C87" s="160" t="str">
        <f>IF('360VOLUMES'!Z123=0,"",'360VOLUMES'!Z123)</f>
        <v/>
      </c>
      <c r="D87" s="160" t="str">
        <f>IF('360VOLUMES'!AA123=0,"",'360VOLUMES'!AA123)</f>
        <v/>
      </c>
      <c r="E87" s="160" t="str">
        <f>IF('360VOLUMES'!AB123=0,"",'360VOLUMES'!AB123)</f>
        <v/>
      </c>
      <c r="F87" s="160" t="str">
        <f>IF('360VOLUMES'!AC123=0,"",'360VOLUMES'!AC123)</f>
        <v/>
      </c>
      <c r="G87" s="160" t="str">
        <f>IF('360VOLUMES'!AD123=0,"",'360VOLUMES'!AD123)</f>
        <v/>
      </c>
      <c r="H87" s="160" t="str">
        <f>IF('360VOLUMES'!AE123=0,"",'360VOLUMES'!AE123)</f>
        <v/>
      </c>
      <c r="I87" s="160" t="str">
        <f>IF('360VOLUMES'!AF123=0,"",'360VOLUMES'!AF123)</f>
        <v/>
      </c>
      <c r="J87" s="160" t="str">
        <f>IF('360VOLUMES'!AG123=0,"",'360VOLUMES'!AG123)</f>
        <v/>
      </c>
      <c r="K87" s="160" t="str">
        <f>IF('360VOLUMES'!AH123=0,"",'360VOLUMES'!AH123)</f>
        <v/>
      </c>
      <c r="L87" s="160"/>
      <c r="M87" s="160"/>
      <c r="N87" s="320" t="e">
        <f>'360VOLUMES'!#REF!</f>
        <v>#REF!</v>
      </c>
      <c r="O87" s="161">
        <f t="shared" si="2"/>
        <v>0</v>
      </c>
      <c r="P87" s="108"/>
      <c r="Q87" s="108"/>
    </row>
    <row r="88" spans="1:17" hidden="1">
      <c r="A88" s="160" t="e">
        <f>'360VOLUMES'!#REF!</f>
        <v>#REF!</v>
      </c>
      <c r="B88" s="160" t="e">
        <f>IF('360VOLUMES'!#REF!=0,"",'360VOLUMES'!#REF!)</f>
        <v>#REF!</v>
      </c>
      <c r="C88" s="160" t="e">
        <f>IF('360VOLUMES'!#REF!=0,"",'360VOLUMES'!#REF!)</f>
        <v>#REF!</v>
      </c>
      <c r="D88" s="160" t="e">
        <f>IF('360VOLUMES'!#REF!=0,"",'360VOLUMES'!#REF!)</f>
        <v>#REF!</v>
      </c>
      <c r="E88" s="160" t="e">
        <f>IF('360VOLUMES'!#REF!=0,"",'360VOLUMES'!#REF!)</f>
        <v>#REF!</v>
      </c>
      <c r="F88" s="160" t="e">
        <f>IF('360VOLUMES'!#REF!=0,"",'360VOLUMES'!#REF!)</f>
        <v>#REF!</v>
      </c>
      <c r="G88" s="160" t="e">
        <f>IF('360VOLUMES'!#REF!=0,"",'360VOLUMES'!#REF!)</f>
        <v>#REF!</v>
      </c>
      <c r="H88" s="160" t="e">
        <f>IF('360VOLUMES'!#REF!=0,"",'360VOLUMES'!#REF!)</f>
        <v>#REF!</v>
      </c>
      <c r="I88" s="160" t="e">
        <f>IF('360VOLUMES'!#REF!=0,"",'360VOLUMES'!#REF!)</f>
        <v>#REF!</v>
      </c>
      <c r="J88" s="160" t="e">
        <f>IF('360VOLUMES'!#REF!=0,"",'360VOLUMES'!#REF!)</f>
        <v>#REF!</v>
      </c>
      <c r="K88" s="160" t="e">
        <f>IF('360VOLUMES'!#REF!=0,"",'360VOLUMES'!#REF!)</f>
        <v>#REF!</v>
      </c>
      <c r="L88" s="160"/>
      <c r="M88" s="160"/>
      <c r="N88" s="160" t="e">
        <f>'360VOLUMES'!#REF!</f>
        <v>#REF!</v>
      </c>
      <c r="O88" s="161" t="e">
        <f t="shared" si="2"/>
        <v>#REF!</v>
      </c>
    </row>
    <row r="89" spans="1:17">
      <c r="A89" s="160">
        <f>'360VOLUMES'!E80</f>
        <v>86</v>
      </c>
      <c r="B89" s="160" t="str">
        <f>IF('360VOLUMES'!Y80=0,"",'360VOLUMES'!Y80)</f>
        <v/>
      </c>
      <c r="C89" s="160" t="str">
        <f>IF('360VOLUMES'!Z80=0,"",'360VOLUMES'!Z80)</f>
        <v/>
      </c>
      <c r="D89" s="160" t="str">
        <f>IF('360VOLUMES'!AA80=0,"",'360VOLUMES'!AA80)</f>
        <v/>
      </c>
      <c r="E89" s="160" t="str">
        <f>IF('360VOLUMES'!AB80=0,"",'360VOLUMES'!AB80)</f>
        <v/>
      </c>
      <c r="F89" s="160" t="str">
        <f>IF('360VOLUMES'!AC80=0,"",'360VOLUMES'!AC80)</f>
        <v/>
      </c>
      <c r="G89" s="160" t="str">
        <f>IF('360VOLUMES'!AD80=0,"",'360VOLUMES'!AD80)</f>
        <v/>
      </c>
      <c r="H89" s="160" t="str">
        <f>IF('360VOLUMES'!AE80=0,"",'360VOLUMES'!AE80)</f>
        <v/>
      </c>
      <c r="I89" s="160" t="str">
        <f>IF('360VOLUMES'!AF80=0,"",'360VOLUMES'!AF80)</f>
        <v/>
      </c>
      <c r="J89" s="160" t="str">
        <f>IF('360VOLUMES'!AG80=0,"",'360VOLUMES'!AG80)</f>
        <v/>
      </c>
      <c r="K89" s="160" t="str">
        <f>IF('360VOLUMES'!AH80=0,"",'360VOLUMES'!AH80)</f>
        <v/>
      </c>
      <c r="L89" s="160"/>
      <c r="M89" s="160"/>
      <c r="N89" s="320" t="e">
        <f>'360VOLUMES'!#REF!</f>
        <v>#REF!</v>
      </c>
      <c r="O89" s="161">
        <f t="shared" si="2"/>
        <v>0</v>
      </c>
      <c r="P89" s="108"/>
      <c r="Q89" s="108"/>
    </row>
    <row r="90" spans="1:17">
      <c r="A90" s="160">
        <f>'360VOLUMES'!E78</f>
        <v>87</v>
      </c>
      <c r="B90" s="160" t="str">
        <f>IF('360VOLUMES'!Y78=0,"",'360VOLUMES'!Y78)</f>
        <v/>
      </c>
      <c r="C90" s="160" t="str">
        <f>IF('360VOLUMES'!Z78=0,"",'360VOLUMES'!Z78)</f>
        <v/>
      </c>
      <c r="D90" s="160" t="str">
        <f>IF('360VOLUMES'!AA78=0,"",'360VOLUMES'!AA78)</f>
        <v/>
      </c>
      <c r="E90" s="160" t="str">
        <f>IF('360VOLUMES'!AB78=0,"",'360VOLUMES'!AB78)</f>
        <v/>
      </c>
      <c r="F90" s="160" t="str">
        <f>IF('360VOLUMES'!AC78=0,"",'360VOLUMES'!AC78)</f>
        <v/>
      </c>
      <c r="G90" s="160" t="str">
        <f>IF('360VOLUMES'!AD78=0,"",'360VOLUMES'!AD78)</f>
        <v/>
      </c>
      <c r="H90" s="160" t="str">
        <f>IF('360VOLUMES'!AE78=0,"",'360VOLUMES'!AE78)</f>
        <v/>
      </c>
      <c r="I90" s="160" t="str">
        <f>IF('360VOLUMES'!AF78=0,"",'360VOLUMES'!AF78)</f>
        <v/>
      </c>
      <c r="J90" s="160" t="str">
        <f>IF('360VOLUMES'!AG78=0,"",'360VOLUMES'!AG78)</f>
        <v/>
      </c>
      <c r="K90" s="160" t="str">
        <f>IF('360VOLUMES'!AH78=0,"",'360VOLUMES'!AH78)</f>
        <v/>
      </c>
      <c r="L90" s="160"/>
      <c r="M90" s="160"/>
      <c r="N90" s="320" t="e">
        <f>'360VOLUMES'!#REF!</f>
        <v>#REF!</v>
      </c>
      <c r="O90" s="161">
        <f t="shared" si="2"/>
        <v>0</v>
      </c>
      <c r="P90" s="108"/>
      <c r="Q90" s="108"/>
    </row>
    <row r="91" spans="1:17">
      <c r="A91" s="160" t="e">
        <f>'360VOLUMES'!#REF!</f>
        <v>#REF!</v>
      </c>
      <c r="B91" s="160" t="e">
        <f>IF('360VOLUMES'!#REF!=0,"",'360VOLUMES'!#REF!)</f>
        <v>#REF!</v>
      </c>
      <c r="C91" s="160" t="e">
        <f>IF('360VOLUMES'!#REF!=0,"",'360VOLUMES'!#REF!)</f>
        <v>#REF!</v>
      </c>
      <c r="D91" s="160" t="e">
        <f>IF('360VOLUMES'!#REF!=0,"",'360VOLUMES'!#REF!)</f>
        <v>#REF!</v>
      </c>
      <c r="E91" s="160" t="e">
        <f>IF('360VOLUMES'!#REF!=0,"",'360VOLUMES'!#REF!)</f>
        <v>#REF!</v>
      </c>
      <c r="F91" s="160" t="e">
        <f>IF('360VOLUMES'!#REF!=0,"",'360VOLUMES'!#REF!)</f>
        <v>#REF!</v>
      </c>
      <c r="G91" s="160" t="e">
        <f>IF('360VOLUMES'!#REF!=0,"",'360VOLUMES'!#REF!)</f>
        <v>#REF!</v>
      </c>
      <c r="H91" s="160" t="e">
        <f>IF('360VOLUMES'!#REF!=0,"",'360VOLUMES'!#REF!)</f>
        <v>#REF!</v>
      </c>
      <c r="I91" s="160" t="e">
        <f>IF('360VOLUMES'!#REF!=0,"",'360VOLUMES'!#REF!)</f>
        <v>#REF!</v>
      </c>
      <c r="J91" s="160" t="e">
        <f>IF('360VOLUMES'!#REF!=0,"",'360VOLUMES'!#REF!)</f>
        <v>#REF!</v>
      </c>
      <c r="K91" s="160" t="e">
        <f>IF('360VOLUMES'!#REF!=0,"",'360VOLUMES'!#REF!)</f>
        <v>#REF!</v>
      </c>
      <c r="L91" s="160"/>
      <c r="M91" s="160"/>
      <c r="N91" s="320" t="e">
        <f>'360VOLUMES'!#REF!</f>
        <v>#REF!</v>
      </c>
      <c r="O91" s="161" t="e">
        <f t="shared" si="2"/>
        <v>#REF!</v>
      </c>
      <c r="P91" s="108"/>
      <c r="Q91" s="108"/>
    </row>
    <row r="92" spans="1:17">
      <c r="A92" s="160">
        <f>'360VOLUMES'!E76</f>
        <v>85</v>
      </c>
      <c r="B92" s="160" t="str">
        <f>IF('360VOLUMES'!Y76=0,"",'360VOLUMES'!Y76)</f>
        <v/>
      </c>
      <c r="C92" s="160" t="str">
        <f>IF('360VOLUMES'!Z76=0,"",'360VOLUMES'!Z76)</f>
        <v/>
      </c>
      <c r="D92" s="160" t="str">
        <f>IF('360VOLUMES'!AA76=0,"",'360VOLUMES'!AA76)</f>
        <v/>
      </c>
      <c r="E92" s="160" t="str">
        <f>IF('360VOLUMES'!AB76=0,"",'360VOLUMES'!AB76)</f>
        <v/>
      </c>
      <c r="F92" s="160" t="str">
        <f>IF('360VOLUMES'!AC76=0,"",'360VOLUMES'!AC76)</f>
        <v/>
      </c>
      <c r="G92" s="160" t="str">
        <f>IF('360VOLUMES'!AD76=0,"",'360VOLUMES'!AD76)</f>
        <v/>
      </c>
      <c r="H92" s="160" t="str">
        <f>IF('360VOLUMES'!AE76=0,"",'360VOLUMES'!AE76)</f>
        <v/>
      </c>
      <c r="I92" s="160" t="str">
        <f>IF('360VOLUMES'!AF76=0,"",'360VOLUMES'!AF76)</f>
        <v/>
      </c>
      <c r="J92" s="160" t="str">
        <f>IF('360VOLUMES'!AG76=0,"",'360VOLUMES'!AG76)</f>
        <v/>
      </c>
      <c r="K92" s="160" t="str">
        <f>IF('360VOLUMES'!AH76=0,"",'360VOLUMES'!AH76)</f>
        <v/>
      </c>
      <c r="L92" s="160"/>
      <c r="M92" s="160"/>
      <c r="N92" s="320" t="e">
        <f>'360VOLUMES'!#REF!</f>
        <v>#REF!</v>
      </c>
      <c r="O92" s="161">
        <f t="shared" si="2"/>
        <v>0</v>
      </c>
      <c r="P92" s="108"/>
      <c r="Q92" s="108"/>
    </row>
    <row r="93" spans="1:17">
      <c r="A93" s="160">
        <f>'360VOLUMES'!E74</f>
        <v>84</v>
      </c>
      <c r="B93" s="160" t="str">
        <f>IF('360VOLUMES'!Y74=0,"",'360VOLUMES'!Y74)</f>
        <v/>
      </c>
      <c r="C93" s="160" t="str">
        <f>IF('360VOLUMES'!Z74=0,"",'360VOLUMES'!Z74)</f>
        <v/>
      </c>
      <c r="D93" s="160" t="str">
        <f>IF('360VOLUMES'!AA74=0,"",'360VOLUMES'!AA74)</f>
        <v/>
      </c>
      <c r="E93" s="160" t="str">
        <f>IF('360VOLUMES'!AB74=0,"",'360VOLUMES'!AB74)</f>
        <v/>
      </c>
      <c r="F93" s="160" t="str">
        <f>IF('360VOLUMES'!AC74=0,"",'360VOLUMES'!AC74)</f>
        <v/>
      </c>
      <c r="G93" s="160" t="str">
        <f>IF('360VOLUMES'!AD74=0,"",'360VOLUMES'!AD74)</f>
        <v/>
      </c>
      <c r="H93" s="160" t="str">
        <f>IF('360VOLUMES'!AE74=0,"",'360VOLUMES'!AE74)</f>
        <v/>
      </c>
      <c r="I93" s="160" t="str">
        <f>IF('360VOLUMES'!AF74=0,"",'360VOLUMES'!AF74)</f>
        <v/>
      </c>
      <c r="J93" s="160" t="str">
        <f>IF('360VOLUMES'!AG74=0,"",'360VOLUMES'!AG74)</f>
        <v/>
      </c>
      <c r="K93" s="160" t="str">
        <f>IF('360VOLUMES'!AH74=0,"",'360VOLUMES'!AH74)</f>
        <v/>
      </c>
      <c r="L93" s="160"/>
      <c r="M93" s="160"/>
      <c r="N93" s="320" t="e">
        <f>'360VOLUMES'!#REF!</f>
        <v>#REF!</v>
      </c>
      <c r="O93" s="161">
        <f t="shared" si="2"/>
        <v>0</v>
      </c>
      <c r="P93" s="108"/>
      <c r="Q93" s="108"/>
    </row>
    <row r="94" spans="1:17">
      <c r="A94" s="160">
        <f>'360VOLUMES'!E72</f>
        <v>83</v>
      </c>
      <c r="B94" s="160" t="str">
        <f>IF('360VOLUMES'!Y72=0,"",'360VOLUMES'!Y72)</f>
        <v/>
      </c>
      <c r="C94" s="160" t="str">
        <f>IF('360VOLUMES'!Z72=0,"",'360VOLUMES'!Z72)</f>
        <v/>
      </c>
      <c r="D94" s="160" t="str">
        <f>IF('360VOLUMES'!AA72=0,"",'360VOLUMES'!AA72)</f>
        <v/>
      </c>
      <c r="E94" s="160" t="str">
        <f>IF('360VOLUMES'!AB72=0,"",'360VOLUMES'!AB72)</f>
        <v/>
      </c>
      <c r="F94" s="160" t="str">
        <f>IF('360VOLUMES'!AC72=0,"",'360VOLUMES'!AC72)</f>
        <v/>
      </c>
      <c r="G94" s="160" t="str">
        <f>IF('360VOLUMES'!AD72=0,"",'360VOLUMES'!AD72)</f>
        <v/>
      </c>
      <c r="H94" s="160" t="str">
        <f>IF('360VOLUMES'!AE72=0,"",'360VOLUMES'!AE72)</f>
        <v/>
      </c>
      <c r="I94" s="160" t="str">
        <f>IF('360VOLUMES'!AF72=0,"",'360VOLUMES'!AF72)</f>
        <v/>
      </c>
      <c r="J94" s="160" t="str">
        <f>IF('360VOLUMES'!AG72=0,"",'360VOLUMES'!AG72)</f>
        <v/>
      </c>
      <c r="K94" s="160" t="str">
        <f>IF('360VOLUMES'!AH72=0,"",'360VOLUMES'!AH72)</f>
        <v/>
      </c>
      <c r="L94" s="160"/>
      <c r="M94" s="160"/>
      <c r="N94" s="320" t="e">
        <f>'360VOLUMES'!#REF!</f>
        <v>#REF!</v>
      </c>
      <c r="O94" s="161">
        <f t="shared" si="2"/>
        <v>0</v>
      </c>
      <c r="P94" s="108"/>
      <c r="Q94" s="108"/>
    </row>
    <row r="95" spans="1:17">
      <c r="A95" s="160">
        <f>'360VOLUMES'!E84</f>
        <v>82</v>
      </c>
      <c r="B95" s="160" t="str">
        <f>IF('360VOLUMES'!Y84=0,"",'360VOLUMES'!Y84)</f>
        <v/>
      </c>
      <c r="C95" s="160" t="str">
        <f>IF('360VOLUMES'!Z84=0,"",'360VOLUMES'!Z84)</f>
        <v/>
      </c>
      <c r="D95" s="160" t="str">
        <f>IF('360VOLUMES'!AA84=0,"",'360VOLUMES'!AA84)</f>
        <v/>
      </c>
      <c r="E95" s="160" t="str">
        <f>IF('360VOLUMES'!AB84=0,"",'360VOLUMES'!AB84)</f>
        <v/>
      </c>
      <c r="F95" s="160" t="str">
        <f>IF('360VOLUMES'!AC84=0,"",'360VOLUMES'!AC84)</f>
        <v/>
      </c>
      <c r="G95" s="160" t="str">
        <f>IF('360VOLUMES'!AD84=0,"",'360VOLUMES'!AD84)</f>
        <v/>
      </c>
      <c r="H95" s="160" t="str">
        <f>IF('360VOLUMES'!AE84=0,"",'360VOLUMES'!AE84)</f>
        <v/>
      </c>
      <c r="I95" s="160" t="str">
        <f>IF('360VOLUMES'!AF84=0,"",'360VOLUMES'!AF84)</f>
        <v/>
      </c>
      <c r="J95" s="160" t="str">
        <f>IF('360VOLUMES'!AG84=0,"",'360VOLUMES'!AG84)</f>
        <v/>
      </c>
      <c r="K95" s="160" t="str">
        <f>IF('360VOLUMES'!AH84=0,"",'360VOLUMES'!AH84)</f>
        <v/>
      </c>
      <c r="L95" s="160"/>
      <c r="M95" s="160"/>
      <c r="N95" s="320" t="e">
        <f>'360VOLUMES'!#REF!</f>
        <v>#REF!</v>
      </c>
      <c r="O95" s="161">
        <f t="shared" si="2"/>
        <v>0</v>
      </c>
      <c r="P95" s="108"/>
      <c r="Q95" s="108"/>
    </row>
    <row r="96" spans="1:17">
      <c r="A96" s="160">
        <f>'360VOLUMES'!E88</f>
        <v>81</v>
      </c>
      <c r="B96" s="160" t="str">
        <f>IF('360VOLUMES'!Y88=0,"",'360VOLUMES'!Y88)</f>
        <v/>
      </c>
      <c r="C96" s="160" t="str">
        <f>IF('360VOLUMES'!Z88=0,"",'360VOLUMES'!Z88)</f>
        <v/>
      </c>
      <c r="D96" s="160" t="str">
        <f>IF('360VOLUMES'!AA88=0,"",'360VOLUMES'!AA88)</f>
        <v/>
      </c>
      <c r="E96" s="160" t="str">
        <f>IF('360VOLUMES'!AB88=0,"",'360VOLUMES'!AB88)</f>
        <v/>
      </c>
      <c r="F96" s="160" t="str">
        <f>IF('360VOLUMES'!AC88=0,"",'360VOLUMES'!AC88)</f>
        <v/>
      </c>
      <c r="G96" s="160" t="str">
        <f>IF('360VOLUMES'!AD88=0,"",'360VOLUMES'!AD88)</f>
        <v/>
      </c>
      <c r="H96" s="160" t="str">
        <f>IF('360VOLUMES'!AE88=0,"",'360VOLUMES'!AE88)</f>
        <v/>
      </c>
      <c r="I96" s="160" t="str">
        <f>IF('360VOLUMES'!AF88=0,"",'360VOLUMES'!AF88)</f>
        <v/>
      </c>
      <c r="J96" s="160" t="str">
        <f>IF('360VOLUMES'!AG88=0,"",'360VOLUMES'!AG88)</f>
        <v/>
      </c>
      <c r="K96" s="160" t="str">
        <f>IF('360VOLUMES'!AH88=0,"",'360VOLUMES'!AH88)</f>
        <v/>
      </c>
      <c r="L96" s="160"/>
      <c r="M96" s="160"/>
      <c r="N96" s="320" t="e">
        <f>'360VOLUMES'!#REF!</f>
        <v>#REF!</v>
      </c>
      <c r="O96" s="161">
        <f t="shared" si="2"/>
        <v>0</v>
      </c>
      <c r="P96" s="108"/>
      <c r="Q96" s="108"/>
    </row>
    <row r="97" spans="1:17">
      <c r="A97" s="160">
        <f>'360VOLUMES'!E90</f>
        <v>80</v>
      </c>
      <c r="B97" s="160" t="str">
        <f>IF('360VOLUMES'!Y90=0,"",'360VOLUMES'!Y90)</f>
        <v/>
      </c>
      <c r="C97" s="160" t="str">
        <f>IF('360VOLUMES'!Z90=0,"",'360VOLUMES'!Z90)</f>
        <v/>
      </c>
      <c r="D97" s="160" t="str">
        <f>IF('360VOLUMES'!AA90=0,"",'360VOLUMES'!AA90)</f>
        <v/>
      </c>
      <c r="E97" s="160" t="str">
        <f>IF('360VOLUMES'!AB90=0,"",'360VOLUMES'!AB90)</f>
        <v/>
      </c>
      <c r="F97" s="160" t="str">
        <f>IF('360VOLUMES'!AC90=0,"",'360VOLUMES'!AC90)</f>
        <v/>
      </c>
      <c r="G97" s="160" t="str">
        <f>IF('360VOLUMES'!AD90=0,"",'360VOLUMES'!AD90)</f>
        <v/>
      </c>
      <c r="H97" s="160" t="str">
        <f>IF('360VOLUMES'!AE90=0,"",'360VOLUMES'!AE90)</f>
        <v/>
      </c>
      <c r="I97" s="160" t="str">
        <f>IF('360VOLUMES'!AF90=0,"",'360VOLUMES'!AF90)</f>
        <v/>
      </c>
      <c r="J97" s="160" t="str">
        <f>IF('360VOLUMES'!AG90=0,"",'360VOLUMES'!AG90)</f>
        <v/>
      </c>
      <c r="K97" s="160" t="str">
        <f>IF('360VOLUMES'!AH90=0,"",'360VOLUMES'!AH90)</f>
        <v/>
      </c>
      <c r="L97" s="160"/>
      <c r="M97" s="160"/>
      <c r="N97" s="320" t="e">
        <f>'360VOLUMES'!#REF!</f>
        <v>#REF!</v>
      </c>
      <c r="O97" s="161">
        <f t="shared" si="2"/>
        <v>0</v>
      </c>
      <c r="P97" s="108"/>
      <c r="Q97" s="108"/>
    </row>
    <row r="98" spans="1:17">
      <c r="A98" s="160">
        <f>'360VOLUMES'!E86</f>
        <v>79</v>
      </c>
      <c r="B98" s="160" t="str">
        <f>IF('360VOLUMES'!Y86=0,"",'360VOLUMES'!Y86)</f>
        <v/>
      </c>
      <c r="C98" s="160" t="str">
        <f>IF('360VOLUMES'!Z86=0,"",'360VOLUMES'!Z86)</f>
        <v/>
      </c>
      <c r="D98" s="160" t="str">
        <f>IF('360VOLUMES'!AA86=0,"",'360VOLUMES'!AA86)</f>
        <v/>
      </c>
      <c r="E98" s="160" t="str">
        <f>IF('360VOLUMES'!AB86=0,"",'360VOLUMES'!AB86)</f>
        <v/>
      </c>
      <c r="F98" s="160" t="str">
        <f>IF('360VOLUMES'!AC86=0,"",'360VOLUMES'!AC86)</f>
        <v/>
      </c>
      <c r="G98" s="160" t="str">
        <f>IF('360VOLUMES'!AD86=0,"",'360VOLUMES'!AD86)</f>
        <v/>
      </c>
      <c r="H98" s="160" t="str">
        <f>IF('360VOLUMES'!AE86=0,"",'360VOLUMES'!AE86)</f>
        <v/>
      </c>
      <c r="I98" s="160" t="str">
        <f>IF('360VOLUMES'!AF86=0,"",'360VOLUMES'!AF86)</f>
        <v/>
      </c>
      <c r="J98" s="160" t="str">
        <f>IF('360VOLUMES'!AG86=0,"",'360VOLUMES'!AG86)</f>
        <v/>
      </c>
      <c r="K98" s="160" t="str">
        <f>IF('360VOLUMES'!AH86=0,"",'360VOLUMES'!AH86)</f>
        <v/>
      </c>
      <c r="L98" s="160"/>
      <c r="M98" s="160"/>
      <c r="N98" s="320" t="e">
        <f>'360VOLUMES'!#REF!</f>
        <v>#REF!</v>
      </c>
      <c r="O98" s="161">
        <f t="shared" si="2"/>
        <v>0</v>
      </c>
      <c r="P98" s="108"/>
      <c r="Q98" s="108"/>
    </row>
    <row r="99" spans="1:17">
      <c r="A99" s="160">
        <f>'360VOLUMES'!E48</f>
        <v>50</v>
      </c>
      <c r="B99" s="160" t="str">
        <f>IF('360VOLUMES'!Y48=0,"",'360VOLUMES'!Y48)</f>
        <v/>
      </c>
      <c r="C99" s="160" t="str">
        <f>IF('360VOLUMES'!Z48=0,"",'360VOLUMES'!Z48)</f>
        <v/>
      </c>
      <c r="D99" s="160" t="str">
        <f>IF('360VOLUMES'!AA48=0,"",'360VOLUMES'!AA48)</f>
        <v/>
      </c>
      <c r="E99" s="160" t="str">
        <f>IF('360VOLUMES'!AB48=0,"",'360VOLUMES'!AB48)</f>
        <v/>
      </c>
      <c r="F99" s="160" t="str">
        <f>IF('360VOLUMES'!AC48=0,"",'360VOLUMES'!AC48)</f>
        <v/>
      </c>
      <c r="G99" s="160" t="str">
        <f>IF('360VOLUMES'!AD48=0,"",'360VOLUMES'!AD48)</f>
        <v/>
      </c>
      <c r="H99" s="160" t="str">
        <f>IF('360VOLUMES'!AE48=0,"",'360VOLUMES'!AE48)</f>
        <v/>
      </c>
      <c r="I99" s="160" t="str">
        <f>IF('360VOLUMES'!AF48=0,"",'360VOLUMES'!AF48)</f>
        <v/>
      </c>
      <c r="J99" s="160" t="str">
        <f>IF('360VOLUMES'!AG48=0,"",'360VOLUMES'!AG48)</f>
        <v/>
      </c>
      <c r="K99" s="160" t="str">
        <f>IF('360VOLUMES'!AH48=0,"",'360VOLUMES'!AH48)</f>
        <v/>
      </c>
      <c r="L99" s="160"/>
      <c r="M99" s="160"/>
      <c r="N99" s="320" t="e">
        <f>'360VOLUMES'!#REF!</f>
        <v>#REF!</v>
      </c>
      <c r="O99" s="161">
        <f t="shared" si="2"/>
        <v>0</v>
      </c>
      <c r="P99" s="108"/>
      <c r="Q99" s="108"/>
    </row>
    <row r="100" spans="1:17">
      <c r="A100" s="160">
        <f>'360VOLUMES'!E110</f>
        <v>70</v>
      </c>
      <c r="B100" s="160" t="str">
        <f>IF('360VOLUMES'!Y110=0,"",'360VOLUMES'!Y110)</f>
        <v/>
      </c>
      <c r="C100" s="160" t="str">
        <f>IF('360VOLUMES'!Z110=0,"",'360VOLUMES'!Z110)</f>
        <v/>
      </c>
      <c r="D100" s="160" t="str">
        <f>IF('360VOLUMES'!AA110=0,"",'360VOLUMES'!AA110)</f>
        <v/>
      </c>
      <c r="E100" s="160" t="str">
        <f>IF('360VOLUMES'!AB110=0,"",'360VOLUMES'!AB110)</f>
        <v/>
      </c>
      <c r="F100" s="160" t="str">
        <f>IF('360VOLUMES'!AC110=0,"",'360VOLUMES'!AC110)</f>
        <v/>
      </c>
      <c r="G100" s="160" t="str">
        <f>IF('360VOLUMES'!AD110=0,"",'360VOLUMES'!AD110)</f>
        <v/>
      </c>
      <c r="H100" s="160" t="str">
        <f>IF('360VOLUMES'!AE110=0,"",'360VOLUMES'!AE110)</f>
        <v/>
      </c>
      <c r="I100" s="160" t="str">
        <f>IF('360VOLUMES'!AF110=0,"",'360VOLUMES'!AF110)</f>
        <v/>
      </c>
      <c r="J100" s="160" t="str">
        <f>IF('360VOLUMES'!AG110=0,"",'360VOLUMES'!AG110)</f>
        <v/>
      </c>
      <c r="K100" s="160" t="str">
        <f>IF('360VOLUMES'!AH110=0,"",'360VOLUMES'!AH110)</f>
        <v/>
      </c>
      <c r="L100" s="160"/>
      <c r="M100" s="160"/>
      <c r="N100" s="320" t="e">
        <f>'360VOLUMES'!#REF!</f>
        <v>#REF!</v>
      </c>
      <c r="O100" s="161">
        <f t="shared" si="2"/>
        <v>0</v>
      </c>
      <c r="P100" s="108"/>
      <c r="Q100" s="108"/>
    </row>
    <row r="101" spans="1:17">
      <c r="A101" s="160">
        <f>'360VOLUMES'!E112</f>
        <v>71</v>
      </c>
      <c r="B101" s="160" t="str">
        <f>IF('360VOLUMES'!Y112=0,"",'360VOLUMES'!Y112)</f>
        <v/>
      </c>
      <c r="C101" s="160" t="str">
        <f>IF('360VOLUMES'!Z112=0,"",'360VOLUMES'!Z112)</f>
        <v/>
      </c>
      <c r="D101" s="160" t="str">
        <f>IF('360VOLUMES'!AA112=0,"",'360VOLUMES'!AA112)</f>
        <v/>
      </c>
      <c r="E101" s="160" t="str">
        <f>IF('360VOLUMES'!AB112=0,"",'360VOLUMES'!AB112)</f>
        <v/>
      </c>
      <c r="F101" s="160" t="str">
        <f>IF('360VOLUMES'!AC112=0,"",'360VOLUMES'!AC112)</f>
        <v/>
      </c>
      <c r="G101" s="160" t="str">
        <f>IF('360VOLUMES'!AD112=0,"",'360VOLUMES'!AD112)</f>
        <v/>
      </c>
      <c r="H101" s="160" t="str">
        <f>IF('360VOLUMES'!AE112=0,"",'360VOLUMES'!AE112)</f>
        <v/>
      </c>
      <c r="I101" s="160" t="str">
        <f>IF('360VOLUMES'!AF112=0,"",'360VOLUMES'!AF112)</f>
        <v/>
      </c>
      <c r="J101" s="160" t="str">
        <f>IF('360VOLUMES'!AG112=0,"",'360VOLUMES'!AG112)</f>
        <v/>
      </c>
      <c r="K101" s="160" t="str">
        <f>IF('360VOLUMES'!AH112=0,"",'360VOLUMES'!AH112)</f>
        <v/>
      </c>
      <c r="L101" s="160"/>
      <c r="M101" s="160"/>
      <c r="N101" s="320" t="e">
        <f>'360VOLUMES'!#REF!</f>
        <v>#REF!</v>
      </c>
      <c r="O101" s="161">
        <f t="shared" si="2"/>
        <v>0</v>
      </c>
      <c r="P101" s="108"/>
      <c r="Q101" s="108"/>
    </row>
  </sheetData>
  <autoFilter ref="N3:O101" xr:uid="{00000000-0009-0000-0000-000007000000}">
    <filterColumn colId="0">
      <filters>
        <filter val="360"/>
        <filter val="PS"/>
      </filters>
    </filterColumn>
    <sortState ref="N5:O72">
      <sortCondition ref="N3:N101"/>
    </sortState>
  </autoFilter>
  <sortState ref="A3:K72">
    <sortCondition ref="A5"/>
  </sortState>
  <mergeCells count="2">
    <mergeCell ref="A1:A2"/>
    <mergeCell ref="N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/>
  <dimension ref="A6:L547"/>
  <sheetViews>
    <sheetView workbookViewId="0">
      <selection activeCell="I182" sqref="I182"/>
    </sheetView>
  </sheetViews>
  <sheetFormatPr baseColWidth="10" defaultColWidth="11" defaultRowHeight="16"/>
  <cols>
    <col min="2" max="2" width="12" style="284" customWidth="1"/>
    <col min="3" max="3" width="12.83203125" style="284" customWidth="1"/>
    <col min="4" max="4" width="11" style="285" customWidth="1"/>
    <col min="5" max="6" width="11" style="284" customWidth="1"/>
    <col min="7" max="7" width="11" style="285" customWidth="1"/>
    <col min="8" max="8" width="11" style="285"/>
    <col min="9" max="9" width="11" style="284"/>
    <col min="10" max="10" width="11" style="285"/>
  </cols>
  <sheetData>
    <row r="6" spans="1:12" ht="17" thickBot="1"/>
    <row r="7" spans="1:12" ht="17" thickBot="1">
      <c r="A7" s="1"/>
      <c r="B7" s="292" t="s">
        <v>268</v>
      </c>
      <c r="C7" s="293" t="s">
        <v>269</v>
      </c>
      <c r="D7" s="294" t="s">
        <v>270</v>
      </c>
      <c r="E7" s="292" t="s">
        <v>271</v>
      </c>
      <c r="F7" s="293" t="s">
        <v>272</v>
      </c>
      <c r="G7" s="295" t="s">
        <v>277</v>
      </c>
      <c r="H7" s="294" t="s">
        <v>278</v>
      </c>
      <c r="I7" s="293" t="s">
        <v>279</v>
      </c>
      <c r="J7" s="295" t="s">
        <v>280</v>
      </c>
      <c r="K7" s="303" t="s">
        <v>282</v>
      </c>
      <c r="L7" s="303" t="s">
        <v>289</v>
      </c>
    </row>
    <row r="8" spans="1:12" ht="29" customHeight="1" thickBot="1">
      <c r="A8" s="301" t="s">
        <v>54</v>
      </c>
      <c r="B8" s="300">
        <f>SUM(B9:B9999)</f>
        <v>0</v>
      </c>
      <c r="C8" s="299">
        <f>SUM(C9:C9999)</f>
        <v>0</v>
      </c>
      <c r="D8" s="299">
        <f>SUM(D9:D9999)</f>
        <v>0</v>
      </c>
      <c r="E8" s="299">
        <f>SUM(E9:E9999)</f>
        <v>0</v>
      </c>
      <c r="F8" s="299">
        <f>SUM(F9:F9999)</f>
        <v>0</v>
      </c>
      <c r="G8" s="299">
        <f>SUM(G9:G9999)/1000</f>
        <v>0</v>
      </c>
      <c r="H8" s="299">
        <f>SUM(H9:H9999)/1000</f>
        <v>0</v>
      </c>
      <c r="I8" s="299">
        <f>SUM(I9:I9999)/1000</f>
        <v>0</v>
      </c>
      <c r="J8" s="299">
        <f>SUM(J9:J9999)/1000</f>
        <v>0</v>
      </c>
      <c r="K8" s="299">
        <f>SUM(K9:K300)</f>
        <v>0</v>
      </c>
      <c r="L8" s="299">
        <f>SUM(L9:L9999)</f>
        <v>0</v>
      </c>
    </row>
    <row r="9" spans="1:12">
      <c r="A9" s="1"/>
      <c r="B9" s="296">
        <f>SUM('360VOLUMES'!Y9:AH9)*'360VOLUMES'!AN9</f>
        <v>0</v>
      </c>
      <c r="C9" s="297">
        <f>SUM('360VOLUMES'!Y9:AH9)*'360VOLUMES'!AO9</f>
        <v>0</v>
      </c>
      <c r="D9" s="298">
        <f>SUM('360VOLUMES'!Y9:AH9)*'360VOLUMES'!AP9</f>
        <v>0</v>
      </c>
      <c r="E9" s="298">
        <f>SUM('360VOLUMES'!Y9:AH9)*'360VOLUMES'!AQ9</f>
        <v>0</v>
      </c>
      <c r="F9" s="298">
        <f>SUM('360VOLUMES'!Y9:AH9)*'360VOLUMES'!AR9</f>
        <v>0</v>
      </c>
      <c r="G9" s="298">
        <f>SUM('360VOLUMES'!Y9:AH9)*'360VOLUMES'!AS9</f>
        <v>0</v>
      </c>
      <c r="H9" s="298">
        <f>SUM('360VOLUMES'!Y9:AH9)*'360VOLUMES'!AT9</f>
        <v>0</v>
      </c>
      <c r="I9" s="298">
        <f>SUM('360VOLUMES'!Y9:AH9)*'360VOLUMES'!AU9</f>
        <v>0</v>
      </c>
      <c r="J9" s="298">
        <f>SUM('360VOLUMES'!Y9:AH9)*'360VOLUMES'!AV9</f>
        <v>0</v>
      </c>
      <c r="K9" s="298">
        <f>'360VOLUMES'!AW9</f>
        <v>0</v>
      </c>
      <c r="L9" s="298">
        <f>'360VOLUMES'!V9*SUM('360VOLUMES'!Y9:AH9)</f>
        <v>0</v>
      </c>
    </row>
    <row r="10" spans="1:12">
      <c r="A10" s="1"/>
      <c r="B10" s="296">
        <f>SUM('360VOLUMES'!Y10:AH10)*'360VOLUMES'!AN10</f>
        <v>0</v>
      </c>
      <c r="C10" s="297">
        <f>SUM('360VOLUMES'!Y10:AH10)*'360VOLUMES'!AO10</f>
        <v>0</v>
      </c>
      <c r="D10" s="298">
        <f>SUM('360VOLUMES'!Y10:AH10)*'360VOLUMES'!AP10</f>
        <v>0</v>
      </c>
      <c r="E10" s="298">
        <f>SUM('360VOLUMES'!Y10:AH10)*'360VOLUMES'!AQ10</f>
        <v>0</v>
      </c>
      <c r="F10" s="298">
        <f>SUM('360VOLUMES'!Y10:AH10)*'360VOLUMES'!AR10</f>
        <v>0</v>
      </c>
      <c r="G10" s="298">
        <f>SUM('360VOLUMES'!Y10:AH10)*'360VOLUMES'!AS10</f>
        <v>0</v>
      </c>
      <c r="H10" s="298">
        <f>SUM('360VOLUMES'!Y10:AH10)*'360VOLUMES'!AT10</f>
        <v>0</v>
      </c>
      <c r="I10" s="298">
        <f>SUM('360VOLUMES'!Y10:AH10)*'360VOLUMES'!AU10</f>
        <v>0</v>
      </c>
      <c r="J10" s="298">
        <f>SUM('360VOLUMES'!Y10:AH10)*'360VOLUMES'!AV10</f>
        <v>0</v>
      </c>
      <c r="K10" s="298">
        <f>'360VOLUMES'!AW10</f>
        <v>0</v>
      </c>
      <c r="L10" s="298">
        <f>'360VOLUMES'!V10*SUM('360VOLUMES'!Y10:AH10)</f>
        <v>0</v>
      </c>
    </row>
    <row r="11" spans="1:12">
      <c r="A11" s="1"/>
      <c r="B11" s="296">
        <f>SUM('360VOLUMES'!Y11:AH11)*'360VOLUMES'!AN11</f>
        <v>0</v>
      </c>
      <c r="C11" s="297">
        <f>SUM('360VOLUMES'!Y11:AH11)*'360VOLUMES'!AO11</f>
        <v>0</v>
      </c>
      <c r="D11" s="298">
        <f>SUM('360VOLUMES'!Y11:AH11)*'360VOLUMES'!AP11</f>
        <v>0</v>
      </c>
      <c r="E11" s="298">
        <f>SUM('360VOLUMES'!Y11:AH11)*'360VOLUMES'!AQ11</f>
        <v>0</v>
      </c>
      <c r="F11" s="298">
        <f>SUM('360VOLUMES'!Y11:AH11)*'360VOLUMES'!AR11</f>
        <v>0</v>
      </c>
      <c r="G11" s="298">
        <f>SUM('360VOLUMES'!Y11:AH11)*'360VOLUMES'!AS11</f>
        <v>0</v>
      </c>
      <c r="H11" s="298">
        <f>SUM('360VOLUMES'!Y11:AH11)*'360VOLUMES'!AT11</f>
        <v>0</v>
      </c>
      <c r="I11" s="298">
        <f>SUM('360VOLUMES'!Y11:AH11)*'360VOLUMES'!AU11</f>
        <v>0</v>
      </c>
      <c r="J11" s="298">
        <f>SUM('360VOLUMES'!Y11:AH11)*'360VOLUMES'!AV11</f>
        <v>0</v>
      </c>
      <c r="K11" s="298">
        <f>'360VOLUMES'!AW11</f>
        <v>0</v>
      </c>
      <c r="L11" s="298">
        <f>'360VOLUMES'!V11*SUM('360VOLUMES'!Y11:AH11)</f>
        <v>0</v>
      </c>
    </row>
    <row r="12" spans="1:12">
      <c r="A12" s="1"/>
      <c r="B12" s="296">
        <f>SUM('360VOLUMES'!Y12:AH12)*'360VOLUMES'!AN12</f>
        <v>0</v>
      </c>
      <c r="C12" s="297">
        <f>SUM('360VOLUMES'!Y12:AH12)*'360VOLUMES'!AO12</f>
        <v>0</v>
      </c>
      <c r="D12" s="298">
        <f>SUM('360VOLUMES'!Y12:AH12)*'360VOLUMES'!AP12</f>
        <v>0</v>
      </c>
      <c r="E12" s="298">
        <f>SUM('360VOLUMES'!Y12:AH12)*'360VOLUMES'!AQ12</f>
        <v>0</v>
      </c>
      <c r="F12" s="298">
        <f>SUM('360VOLUMES'!Y12:AH12)*'360VOLUMES'!AR12</f>
        <v>0</v>
      </c>
      <c r="G12" s="298">
        <f>SUM('360VOLUMES'!Y12:AH12)*'360VOLUMES'!AS12</f>
        <v>0</v>
      </c>
      <c r="H12" s="298">
        <f>SUM('360VOLUMES'!Y12:AH12)*'360VOLUMES'!AT12</f>
        <v>0</v>
      </c>
      <c r="I12" s="298">
        <f>SUM('360VOLUMES'!Y12:AH12)*'360VOLUMES'!AU12</f>
        <v>0</v>
      </c>
      <c r="J12" s="298">
        <f>SUM('360VOLUMES'!Y12:AH12)*'360VOLUMES'!AV12</f>
        <v>0</v>
      </c>
      <c r="K12" s="298">
        <f>'360VOLUMES'!AW12</f>
        <v>0</v>
      </c>
      <c r="L12" s="298">
        <f>'360VOLUMES'!V12*SUM('360VOLUMES'!Y12:AH12)</f>
        <v>0</v>
      </c>
    </row>
    <row r="13" spans="1:12">
      <c r="A13" s="1"/>
      <c r="B13" s="296">
        <f>SUM('360VOLUMES'!Y13:AH13)*'360VOLUMES'!AN13</f>
        <v>0</v>
      </c>
      <c r="C13" s="297">
        <f>SUM('360VOLUMES'!Y13:AH13)*'360VOLUMES'!AO13</f>
        <v>0</v>
      </c>
      <c r="D13" s="298">
        <f>SUM('360VOLUMES'!Y13:AH13)*'360VOLUMES'!AP13</f>
        <v>0</v>
      </c>
      <c r="E13" s="298">
        <f>SUM('360VOLUMES'!Y13:AH13)*'360VOLUMES'!AQ13</f>
        <v>0</v>
      </c>
      <c r="F13" s="298">
        <f>SUM('360VOLUMES'!Y13:AH13)*'360VOLUMES'!AR13</f>
        <v>0</v>
      </c>
      <c r="G13" s="298">
        <f>SUM('360VOLUMES'!Y13:AH13)*'360VOLUMES'!AS13</f>
        <v>0</v>
      </c>
      <c r="H13" s="298">
        <f>SUM('360VOLUMES'!Y13:AH13)*'360VOLUMES'!AT13</f>
        <v>0</v>
      </c>
      <c r="I13" s="298">
        <f>SUM('360VOLUMES'!Y13:AH13)*'360VOLUMES'!AU13</f>
        <v>0</v>
      </c>
      <c r="J13" s="298">
        <f>SUM('360VOLUMES'!Y13:AH13)*'360VOLUMES'!AV13</f>
        <v>0</v>
      </c>
      <c r="K13" s="298">
        <f>'360VOLUMES'!AW13</f>
        <v>0</v>
      </c>
      <c r="L13" s="298">
        <f>'360VOLUMES'!V13*SUM('360VOLUMES'!Y13:AH13)</f>
        <v>0</v>
      </c>
    </row>
    <row r="14" spans="1:12">
      <c r="A14" s="1"/>
      <c r="B14" s="296">
        <f>SUM('360VOLUMES'!Y14:AH14)*'360VOLUMES'!AN14</f>
        <v>0</v>
      </c>
      <c r="C14" s="297">
        <f>SUM('360VOLUMES'!Y14:AH14)*'360VOLUMES'!AO14</f>
        <v>0</v>
      </c>
      <c r="D14" s="298">
        <f>SUM('360VOLUMES'!Y14:AH14)*'360VOLUMES'!AP14</f>
        <v>0</v>
      </c>
      <c r="E14" s="298">
        <f>SUM('360VOLUMES'!Y14:AH14)*'360VOLUMES'!AQ14</f>
        <v>0</v>
      </c>
      <c r="F14" s="298">
        <f>SUM('360VOLUMES'!Y14:AH14)*'360VOLUMES'!AR14</f>
        <v>0</v>
      </c>
      <c r="G14" s="298">
        <f>SUM('360VOLUMES'!Y14:AH14)*'360VOLUMES'!AS14</f>
        <v>0</v>
      </c>
      <c r="H14" s="298">
        <f>SUM('360VOLUMES'!Y14:AH14)*'360VOLUMES'!AT14</f>
        <v>0</v>
      </c>
      <c r="I14" s="298">
        <f>SUM('360VOLUMES'!Y14:AH14)*'360VOLUMES'!AU14</f>
        <v>0</v>
      </c>
      <c r="J14" s="298">
        <f>SUM('360VOLUMES'!Y14:AH14)*'360VOLUMES'!AV14</f>
        <v>0</v>
      </c>
      <c r="K14" s="298">
        <f>'360VOLUMES'!AW14</f>
        <v>0</v>
      </c>
      <c r="L14" s="298">
        <f>'360VOLUMES'!V14*SUM('360VOLUMES'!Y14:AH14)</f>
        <v>0</v>
      </c>
    </row>
    <row r="15" spans="1:12">
      <c r="A15" s="1"/>
      <c r="B15" s="296">
        <f>SUM('360VOLUMES'!Y15:AH15)*'360VOLUMES'!AN15</f>
        <v>0</v>
      </c>
      <c r="C15" s="297">
        <f>SUM('360VOLUMES'!Y15:AH15)*'360VOLUMES'!AO15</f>
        <v>0</v>
      </c>
      <c r="D15" s="298">
        <f>SUM('360VOLUMES'!Y15:AH15)*'360VOLUMES'!AP15</f>
        <v>0</v>
      </c>
      <c r="E15" s="298">
        <f>SUM('360VOLUMES'!Y15:AH15)*'360VOLUMES'!AQ15</f>
        <v>0</v>
      </c>
      <c r="F15" s="298">
        <f>SUM('360VOLUMES'!Y15:AH15)*'360VOLUMES'!AR15</f>
        <v>0</v>
      </c>
      <c r="G15" s="298">
        <f>SUM('360VOLUMES'!Y15:AH15)*'360VOLUMES'!AS15</f>
        <v>0</v>
      </c>
      <c r="H15" s="298">
        <f>SUM('360VOLUMES'!Y15:AH15)*'360VOLUMES'!AT15</f>
        <v>0</v>
      </c>
      <c r="I15" s="298">
        <f>SUM('360VOLUMES'!Y15:AH15)*'360VOLUMES'!AU15</f>
        <v>0</v>
      </c>
      <c r="J15" s="298">
        <f>SUM('360VOLUMES'!Y15:AH15)*'360VOLUMES'!AV15</f>
        <v>0</v>
      </c>
      <c r="K15" s="298">
        <f>'360VOLUMES'!AW15</f>
        <v>0</v>
      </c>
      <c r="L15" s="298">
        <f>'360VOLUMES'!V15*SUM('360VOLUMES'!Y15:AH15)</f>
        <v>0</v>
      </c>
    </row>
    <row r="16" spans="1:12">
      <c r="A16" s="1"/>
      <c r="B16" s="296">
        <f>SUM('360VOLUMES'!Y16:AH16)*'360VOLUMES'!AN16</f>
        <v>0</v>
      </c>
      <c r="C16" s="297">
        <f>SUM('360VOLUMES'!Y16:AH16)*'360VOLUMES'!AO16</f>
        <v>0</v>
      </c>
      <c r="D16" s="298">
        <f>SUM('360VOLUMES'!Y16:AH16)*'360VOLUMES'!AP16</f>
        <v>0</v>
      </c>
      <c r="E16" s="298">
        <f>SUM('360VOLUMES'!Y16:AH16)*'360VOLUMES'!AQ16</f>
        <v>0</v>
      </c>
      <c r="F16" s="298">
        <f>SUM('360VOLUMES'!Y16:AH16)*'360VOLUMES'!AR16</f>
        <v>0</v>
      </c>
      <c r="G16" s="298">
        <f>SUM('360VOLUMES'!Y16:AH16)*'360VOLUMES'!AS16</f>
        <v>0</v>
      </c>
      <c r="H16" s="298">
        <f>SUM('360VOLUMES'!Y16:AH16)*'360VOLUMES'!AT16</f>
        <v>0</v>
      </c>
      <c r="I16" s="298">
        <f>SUM('360VOLUMES'!Y16:AH16)*'360VOLUMES'!AU16</f>
        <v>0</v>
      </c>
      <c r="J16" s="298">
        <f>SUM('360VOLUMES'!Y16:AH16)*'360VOLUMES'!AV16</f>
        <v>0</v>
      </c>
      <c r="K16" s="298">
        <f>'360VOLUMES'!AW16</f>
        <v>0</v>
      </c>
      <c r="L16" s="298">
        <f>'360VOLUMES'!V16*SUM('360VOLUMES'!Y16:AH16)</f>
        <v>0</v>
      </c>
    </row>
    <row r="17" spans="1:12">
      <c r="A17" s="1"/>
      <c r="B17" s="296">
        <f>SUM('360VOLUMES'!Y17:AH17)*'360VOLUMES'!AN17</f>
        <v>0</v>
      </c>
      <c r="C17" s="297">
        <f>SUM('360VOLUMES'!Y17:AH17)*'360VOLUMES'!AO17</f>
        <v>0</v>
      </c>
      <c r="D17" s="298">
        <f>SUM('360VOLUMES'!Y17:AH17)*'360VOLUMES'!AP17</f>
        <v>0</v>
      </c>
      <c r="E17" s="298">
        <f>SUM('360VOLUMES'!Y17:AH17)*'360VOLUMES'!AQ17</f>
        <v>0</v>
      </c>
      <c r="F17" s="298">
        <f>SUM('360VOLUMES'!Y17:AH17)*'360VOLUMES'!AR17</f>
        <v>0</v>
      </c>
      <c r="G17" s="298">
        <f>SUM('360VOLUMES'!Y17:AH17)*'360VOLUMES'!AS17</f>
        <v>0</v>
      </c>
      <c r="H17" s="298">
        <f>SUM('360VOLUMES'!Y17:AH17)*'360VOLUMES'!AT17</f>
        <v>0</v>
      </c>
      <c r="I17" s="298">
        <f>SUM('360VOLUMES'!Y17:AH17)*'360VOLUMES'!AU17</f>
        <v>0</v>
      </c>
      <c r="J17" s="298">
        <f>SUM('360VOLUMES'!Y17:AH17)*'360VOLUMES'!AV17</f>
        <v>0</v>
      </c>
      <c r="K17" s="298">
        <f>'360VOLUMES'!AW17</f>
        <v>0</v>
      </c>
      <c r="L17" s="298">
        <f>'360VOLUMES'!V17*SUM('360VOLUMES'!Y17:AH17)</f>
        <v>0</v>
      </c>
    </row>
    <row r="18" spans="1:12">
      <c r="A18" s="1"/>
      <c r="B18" s="296">
        <f>SUM('360VOLUMES'!Y18:AH18)*'360VOLUMES'!AN18</f>
        <v>0</v>
      </c>
      <c r="C18" s="297">
        <f>SUM('360VOLUMES'!Y18:AH18)*'360VOLUMES'!AO18</f>
        <v>0</v>
      </c>
      <c r="D18" s="298">
        <f>SUM('360VOLUMES'!Y18:AH18)*'360VOLUMES'!AP18</f>
        <v>0</v>
      </c>
      <c r="E18" s="298">
        <f>SUM('360VOLUMES'!Y18:AH18)*'360VOLUMES'!AQ18</f>
        <v>0</v>
      </c>
      <c r="F18" s="298">
        <f>SUM('360VOLUMES'!Y18:AH18)*'360VOLUMES'!AR18</f>
        <v>0</v>
      </c>
      <c r="G18" s="298">
        <f>SUM('360VOLUMES'!Y18:AH18)*'360VOLUMES'!AS18</f>
        <v>0</v>
      </c>
      <c r="H18" s="298">
        <f>SUM('360VOLUMES'!Y18:AH18)*'360VOLUMES'!AT18</f>
        <v>0</v>
      </c>
      <c r="I18" s="298">
        <f>SUM('360VOLUMES'!Y18:AH18)*'360VOLUMES'!AU18</f>
        <v>0</v>
      </c>
      <c r="J18" s="298">
        <f>SUM('360VOLUMES'!Y18:AH18)*'360VOLUMES'!AV18</f>
        <v>0</v>
      </c>
      <c r="K18" s="298">
        <f>'360VOLUMES'!AW18</f>
        <v>0</v>
      </c>
      <c r="L18" s="298">
        <f>'360VOLUMES'!V18*SUM('360VOLUMES'!Y18:AH18)</f>
        <v>0</v>
      </c>
    </row>
    <row r="19" spans="1:12">
      <c r="A19" s="1"/>
      <c r="B19" s="296">
        <f>SUM('360VOLUMES'!Y19:AH19)*'360VOLUMES'!AN19</f>
        <v>0</v>
      </c>
      <c r="C19" s="297">
        <f>SUM('360VOLUMES'!Y19:AH19)*'360VOLUMES'!AO19</f>
        <v>0</v>
      </c>
      <c r="D19" s="298">
        <f>SUM('360VOLUMES'!Y19:AH19)*'360VOLUMES'!AP19</f>
        <v>0</v>
      </c>
      <c r="E19" s="298">
        <f>SUM('360VOLUMES'!Y19:AH19)*'360VOLUMES'!AQ19</f>
        <v>0</v>
      </c>
      <c r="F19" s="298">
        <f>SUM('360VOLUMES'!Y19:AH19)*'360VOLUMES'!AR19</f>
        <v>0</v>
      </c>
      <c r="G19" s="298">
        <f>SUM('360VOLUMES'!Y19:AH19)*'360VOLUMES'!AS19</f>
        <v>0</v>
      </c>
      <c r="H19" s="298">
        <f>SUM('360VOLUMES'!Y19:AH19)*'360VOLUMES'!AT19</f>
        <v>0</v>
      </c>
      <c r="I19" s="298">
        <f>SUM('360VOLUMES'!Y19:AH19)*'360VOLUMES'!AU19</f>
        <v>0</v>
      </c>
      <c r="J19" s="298">
        <f>SUM('360VOLUMES'!Y19:AH19)*'360VOLUMES'!AV19</f>
        <v>0</v>
      </c>
      <c r="K19" s="298">
        <f>'360VOLUMES'!AW19</f>
        <v>0</v>
      </c>
      <c r="L19" s="298">
        <f>'360VOLUMES'!V19*SUM('360VOLUMES'!Y19:AH19)</f>
        <v>0</v>
      </c>
    </row>
    <row r="20" spans="1:12">
      <c r="A20" s="1"/>
      <c r="B20" s="296">
        <f>SUM('360VOLUMES'!Y20:AH20)*'360VOLUMES'!AN20</f>
        <v>0</v>
      </c>
      <c r="C20" s="297">
        <f>SUM('360VOLUMES'!Y20:AH20)*'360VOLUMES'!AO20</f>
        <v>0</v>
      </c>
      <c r="D20" s="298">
        <f>SUM('360VOLUMES'!Y20:AH20)*'360VOLUMES'!AP20</f>
        <v>0</v>
      </c>
      <c r="E20" s="298">
        <f>SUM('360VOLUMES'!Y20:AH20)*'360VOLUMES'!AQ20</f>
        <v>0</v>
      </c>
      <c r="F20" s="298">
        <f>SUM('360VOLUMES'!Y20:AH20)*'360VOLUMES'!AR20</f>
        <v>0</v>
      </c>
      <c r="G20" s="298">
        <f>SUM('360VOLUMES'!Y20:AH20)*'360VOLUMES'!AS20</f>
        <v>0</v>
      </c>
      <c r="H20" s="298">
        <f>SUM('360VOLUMES'!Y20:AH20)*'360VOLUMES'!AT20</f>
        <v>0</v>
      </c>
      <c r="I20" s="298">
        <f>SUM('360VOLUMES'!Y20:AH20)*'360VOLUMES'!AU20</f>
        <v>0</v>
      </c>
      <c r="J20" s="298">
        <f>SUM('360VOLUMES'!Y20:AH20)*'360VOLUMES'!AV20</f>
        <v>0</v>
      </c>
      <c r="K20" s="298">
        <f>'360VOLUMES'!AW20</f>
        <v>0</v>
      </c>
      <c r="L20" s="298">
        <f>'360VOLUMES'!V20*SUM('360VOLUMES'!Y20:AH20)</f>
        <v>0</v>
      </c>
    </row>
    <row r="21" spans="1:12">
      <c r="A21" s="1"/>
      <c r="B21" s="296">
        <f>SUM('360VOLUMES'!Y21:AH21)*'360VOLUMES'!AN21</f>
        <v>0</v>
      </c>
      <c r="C21" s="297">
        <f>SUM('360VOLUMES'!Y21:AH21)*'360VOLUMES'!AO21</f>
        <v>0</v>
      </c>
      <c r="D21" s="298">
        <f>SUM('360VOLUMES'!Y21:AH21)*'360VOLUMES'!AP21</f>
        <v>0</v>
      </c>
      <c r="E21" s="298">
        <f>SUM('360VOLUMES'!Y21:AH21)*'360VOLUMES'!AQ21</f>
        <v>0</v>
      </c>
      <c r="F21" s="298">
        <f>SUM('360VOLUMES'!Y21:AH21)*'360VOLUMES'!AR21</f>
        <v>0</v>
      </c>
      <c r="G21" s="298">
        <f>SUM('360VOLUMES'!Y21:AH21)*'360VOLUMES'!AS21</f>
        <v>0</v>
      </c>
      <c r="H21" s="298">
        <f>SUM('360VOLUMES'!Y21:AH21)*'360VOLUMES'!AT21</f>
        <v>0</v>
      </c>
      <c r="I21" s="298">
        <f>SUM('360VOLUMES'!Y21:AH21)*'360VOLUMES'!AU21</f>
        <v>0</v>
      </c>
      <c r="J21" s="298">
        <f>SUM('360VOLUMES'!Y21:AH21)*'360VOLUMES'!AV21</f>
        <v>0</v>
      </c>
      <c r="K21" s="298">
        <f>'360VOLUMES'!AW21</f>
        <v>0</v>
      </c>
      <c r="L21" s="298">
        <f>'360VOLUMES'!V21*SUM('360VOLUMES'!Y21:AH21)</f>
        <v>0</v>
      </c>
    </row>
    <row r="22" spans="1:12">
      <c r="A22" s="1"/>
      <c r="B22" s="296">
        <f>SUM('360VOLUMES'!Y22:AH22)*'360VOLUMES'!AN22</f>
        <v>0</v>
      </c>
      <c r="C22" s="297">
        <f>SUM('360VOLUMES'!Y22:AH22)*'360VOLUMES'!AO22</f>
        <v>0</v>
      </c>
      <c r="D22" s="298">
        <f>SUM('360VOLUMES'!Y22:AH22)*'360VOLUMES'!AP22</f>
        <v>0</v>
      </c>
      <c r="E22" s="298">
        <f>SUM('360VOLUMES'!Y22:AH22)*'360VOLUMES'!AQ22</f>
        <v>0</v>
      </c>
      <c r="F22" s="298">
        <f>SUM('360VOLUMES'!Y22:AH22)*'360VOLUMES'!AR22</f>
        <v>0</v>
      </c>
      <c r="G22" s="298">
        <f>SUM('360VOLUMES'!Y22:AH22)*'360VOLUMES'!AS22</f>
        <v>0</v>
      </c>
      <c r="H22" s="298">
        <f>SUM('360VOLUMES'!Y22:AH22)*'360VOLUMES'!AT22</f>
        <v>0</v>
      </c>
      <c r="I22" s="298">
        <f>SUM('360VOLUMES'!Y22:AH22)*'360VOLUMES'!AU22</f>
        <v>0</v>
      </c>
      <c r="J22" s="298">
        <f>SUM('360VOLUMES'!Y22:AH22)*'360VOLUMES'!AV22</f>
        <v>0</v>
      </c>
      <c r="K22" s="298">
        <f>'360VOLUMES'!AW22</f>
        <v>0</v>
      </c>
      <c r="L22" s="298">
        <f>'360VOLUMES'!V22*SUM('360VOLUMES'!Y22:AH22)</f>
        <v>0</v>
      </c>
    </row>
    <row r="23" spans="1:12">
      <c r="A23" s="1"/>
      <c r="B23" s="296">
        <f>SUM('360VOLUMES'!Y23:AH23)*'360VOLUMES'!AN23</f>
        <v>0</v>
      </c>
      <c r="C23" s="297">
        <f>SUM('360VOLUMES'!Y23:AH23)*'360VOLUMES'!AO23</f>
        <v>0</v>
      </c>
      <c r="D23" s="298">
        <f>SUM('360VOLUMES'!Y23:AH23)*'360VOLUMES'!AP23</f>
        <v>0</v>
      </c>
      <c r="E23" s="298">
        <f>SUM('360VOLUMES'!Y23:AH23)*'360VOLUMES'!AQ23</f>
        <v>0</v>
      </c>
      <c r="F23" s="298">
        <f>SUM('360VOLUMES'!Y23:AH23)*'360VOLUMES'!AR23</f>
        <v>0</v>
      </c>
      <c r="G23" s="298">
        <f>SUM('360VOLUMES'!Y23:AH23)*'360VOLUMES'!AS23</f>
        <v>0</v>
      </c>
      <c r="H23" s="298">
        <f>SUM('360VOLUMES'!Y23:AH23)*'360VOLUMES'!AT23</f>
        <v>0</v>
      </c>
      <c r="I23" s="298">
        <f>SUM('360VOLUMES'!Y23:AH23)*'360VOLUMES'!AU23</f>
        <v>0</v>
      </c>
      <c r="J23" s="298">
        <f>SUM('360VOLUMES'!Y23:AH23)*'360VOLUMES'!AV23</f>
        <v>0</v>
      </c>
      <c r="K23" s="298">
        <f>'360VOLUMES'!AW23</f>
        <v>0</v>
      </c>
      <c r="L23" s="298">
        <f>'360VOLUMES'!V23*SUM('360VOLUMES'!Y23:AH23)</f>
        <v>0</v>
      </c>
    </row>
    <row r="24" spans="1:12">
      <c r="A24" s="1"/>
      <c r="B24" s="296">
        <f>SUM('360VOLUMES'!Y24:AH24)*'360VOLUMES'!AN24</f>
        <v>0</v>
      </c>
      <c r="C24" s="297">
        <f>SUM('360VOLUMES'!Y24:AH24)*'360VOLUMES'!AO24</f>
        <v>0</v>
      </c>
      <c r="D24" s="298">
        <f>SUM('360VOLUMES'!Y24:AH24)*'360VOLUMES'!AP24</f>
        <v>0</v>
      </c>
      <c r="E24" s="298">
        <f>SUM('360VOLUMES'!Y24:AH24)*'360VOLUMES'!AQ24</f>
        <v>0</v>
      </c>
      <c r="F24" s="298">
        <f>SUM('360VOLUMES'!Y24:AH24)*'360VOLUMES'!AR24</f>
        <v>0</v>
      </c>
      <c r="G24" s="298">
        <f>SUM('360VOLUMES'!Y24:AH24)*'360VOLUMES'!AS24</f>
        <v>0</v>
      </c>
      <c r="H24" s="298">
        <f>SUM('360VOLUMES'!Y24:AH24)*'360VOLUMES'!AT24</f>
        <v>0</v>
      </c>
      <c r="I24" s="298">
        <f>SUM('360VOLUMES'!Y24:AH24)*'360VOLUMES'!AU24</f>
        <v>0</v>
      </c>
      <c r="J24" s="298">
        <f>SUM('360VOLUMES'!Y24:AH24)*'360VOLUMES'!AV24</f>
        <v>0</v>
      </c>
      <c r="K24" s="298">
        <f>'360VOLUMES'!AW24</f>
        <v>0</v>
      </c>
      <c r="L24" s="298">
        <f>'360VOLUMES'!V24*SUM('360VOLUMES'!Y24:AH24)</f>
        <v>0</v>
      </c>
    </row>
    <row r="25" spans="1:12">
      <c r="A25" s="1"/>
      <c r="B25" s="296">
        <f>SUM('360VOLUMES'!Y25:AH25)*'360VOLUMES'!AN25</f>
        <v>0</v>
      </c>
      <c r="C25" s="297">
        <f>SUM('360VOLUMES'!Y25:AH25)*'360VOLUMES'!AO25</f>
        <v>0</v>
      </c>
      <c r="D25" s="298">
        <f>SUM('360VOLUMES'!Y25:AH25)*'360VOLUMES'!AP25</f>
        <v>0</v>
      </c>
      <c r="E25" s="298">
        <f>SUM('360VOLUMES'!Y25:AH25)*'360VOLUMES'!AQ25</f>
        <v>0</v>
      </c>
      <c r="F25" s="298">
        <f>SUM('360VOLUMES'!Y25:AH25)*'360VOLUMES'!AR25</f>
        <v>0</v>
      </c>
      <c r="G25" s="298">
        <f>SUM('360VOLUMES'!Y25:AH25)*'360VOLUMES'!AS25</f>
        <v>0</v>
      </c>
      <c r="H25" s="298">
        <f>SUM('360VOLUMES'!Y25:AH25)*'360VOLUMES'!AT25</f>
        <v>0</v>
      </c>
      <c r="I25" s="298">
        <f>SUM('360VOLUMES'!Y25:AH25)*'360VOLUMES'!AU25</f>
        <v>0</v>
      </c>
      <c r="J25" s="298">
        <f>SUM('360VOLUMES'!Y25:AH25)*'360VOLUMES'!AV25</f>
        <v>0</v>
      </c>
      <c r="K25" s="298">
        <f>'360VOLUMES'!AW25</f>
        <v>0</v>
      </c>
      <c r="L25" s="298">
        <f>'360VOLUMES'!V25*SUM('360VOLUMES'!Y25:AH25)</f>
        <v>0</v>
      </c>
    </row>
    <row r="26" spans="1:12">
      <c r="A26" s="1"/>
      <c r="B26" s="296">
        <f>SUM('360VOLUMES'!Y26:AH26)*'360VOLUMES'!AN26</f>
        <v>0</v>
      </c>
      <c r="C26" s="297">
        <f>SUM('360VOLUMES'!Y26:AH26)*'360VOLUMES'!AO26</f>
        <v>0</v>
      </c>
      <c r="D26" s="298">
        <f>SUM('360VOLUMES'!Y26:AH26)*'360VOLUMES'!AP26</f>
        <v>0</v>
      </c>
      <c r="E26" s="298">
        <f>SUM('360VOLUMES'!Y26:AH26)*'360VOLUMES'!AQ26</f>
        <v>0</v>
      </c>
      <c r="F26" s="298">
        <f>SUM('360VOLUMES'!Y26:AH26)*'360VOLUMES'!AR26</f>
        <v>0</v>
      </c>
      <c r="G26" s="298">
        <f>SUM('360VOLUMES'!Y26:AH26)*'360VOLUMES'!AS26</f>
        <v>0</v>
      </c>
      <c r="H26" s="298">
        <f>SUM('360VOLUMES'!Y26:AH26)*'360VOLUMES'!AT26</f>
        <v>0</v>
      </c>
      <c r="I26" s="298">
        <f>SUM('360VOLUMES'!Y26:AH26)*'360VOLUMES'!AU26</f>
        <v>0</v>
      </c>
      <c r="J26" s="298">
        <f>SUM('360VOLUMES'!Y26:AH26)*'360VOLUMES'!AV26</f>
        <v>0</v>
      </c>
      <c r="K26" s="298">
        <f>'360VOLUMES'!AW26</f>
        <v>0</v>
      </c>
      <c r="L26" s="298">
        <f>'360VOLUMES'!V26*SUM('360VOLUMES'!Y26:AH26)</f>
        <v>0</v>
      </c>
    </row>
    <row r="27" spans="1:12">
      <c r="A27" s="1"/>
      <c r="B27" s="296">
        <f>SUM('360VOLUMES'!Y27:AH27)*'360VOLUMES'!AN27</f>
        <v>0</v>
      </c>
      <c r="C27" s="297">
        <f>SUM('360VOLUMES'!Y27:AH27)*'360VOLUMES'!AO27</f>
        <v>0</v>
      </c>
      <c r="D27" s="298">
        <f>SUM('360VOLUMES'!Y27:AH27)*'360VOLUMES'!AP27</f>
        <v>0</v>
      </c>
      <c r="E27" s="298">
        <f>SUM('360VOLUMES'!Y27:AH27)*'360VOLUMES'!AQ27</f>
        <v>0</v>
      </c>
      <c r="F27" s="298">
        <f>SUM('360VOLUMES'!Y27:AH27)*'360VOLUMES'!AR27</f>
        <v>0</v>
      </c>
      <c r="G27" s="298">
        <f>SUM('360VOLUMES'!Y27:AH27)*'360VOLUMES'!AS27</f>
        <v>0</v>
      </c>
      <c r="H27" s="298">
        <f>SUM('360VOLUMES'!Y27:AH27)*'360VOLUMES'!AT27</f>
        <v>0</v>
      </c>
      <c r="I27" s="298">
        <f>SUM('360VOLUMES'!Y27:AH27)*'360VOLUMES'!AU27</f>
        <v>0</v>
      </c>
      <c r="J27" s="298">
        <f>SUM('360VOLUMES'!Y27:AH27)*'360VOLUMES'!AV27</f>
        <v>0</v>
      </c>
      <c r="K27" s="298">
        <f>'360VOLUMES'!AW27</f>
        <v>0</v>
      </c>
      <c r="L27" s="298">
        <f>'360VOLUMES'!V27*SUM('360VOLUMES'!Y27:AH27)</f>
        <v>0</v>
      </c>
    </row>
    <row r="28" spans="1:12">
      <c r="A28" s="1"/>
      <c r="B28" s="296">
        <f>SUM('360VOLUMES'!Y28:AH28)*'360VOLUMES'!AN28</f>
        <v>0</v>
      </c>
      <c r="C28" s="297">
        <f>SUM('360VOLUMES'!Y28:AH28)*'360VOLUMES'!AO28</f>
        <v>0</v>
      </c>
      <c r="D28" s="298">
        <f>SUM('360VOLUMES'!Y28:AH28)*'360VOLUMES'!AP28</f>
        <v>0</v>
      </c>
      <c r="E28" s="298">
        <f>SUM('360VOLUMES'!Y28:AH28)*'360VOLUMES'!AQ28</f>
        <v>0</v>
      </c>
      <c r="F28" s="298">
        <f>SUM('360VOLUMES'!Y28:AH28)*'360VOLUMES'!AR28</f>
        <v>0</v>
      </c>
      <c r="G28" s="298">
        <f>SUM('360VOLUMES'!Y28:AH28)*'360VOLUMES'!AS28</f>
        <v>0</v>
      </c>
      <c r="H28" s="298">
        <f>SUM('360VOLUMES'!Y28:AH28)*'360VOLUMES'!AT28</f>
        <v>0</v>
      </c>
      <c r="I28" s="298">
        <f>SUM('360VOLUMES'!Y28:AH28)*'360VOLUMES'!AU28</f>
        <v>0</v>
      </c>
      <c r="J28" s="298">
        <f>SUM('360VOLUMES'!Y28:AH28)*'360VOLUMES'!AV28</f>
        <v>0</v>
      </c>
      <c r="K28" s="298">
        <f>'360VOLUMES'!AW28</f>
        <v>0</v>
      </c>
      <c r="L28" s="298">
        <f>'360VOLUMES'!V28*SUM('360VOLUMES'!Y28:AH28)</f>
        <v>0</v>
      </c>
    </row>
    <row r="29" spans="1:12">
      <c r="A29" s="1"/>
      <c r="B29" s="296">
        <f>SUM('360VOLUMES'!Y29:AH29)*'360VOLUMES'!AN29</f>
        <v>0</v>
      </c>
      <c r="C29" s="297">
        <f>SUM('360VOLUMES'!Y29:AH29)*'360VOLUMES'!AO29</f>
        <v>0</v>
      </c>
      <c r="D29" s="298">
        <f>SUM('360VOLUMES'!Y29:AH29)*'360VOLUMES'!AP29</f>
        <v>0</v>
      </c>
      <c r="E29" s="298">
        <f>SUM('360VOLUMES'!Y29:AH29)*'360VOLUMES'!AQ29</f>
        <v>0</v>
      </c>
      <c r="F29" s="298">
        <f>SUM('360VOLUMES'!Y29:AH29)*'360VOLUMES'!AR29</f>
        <v>0</v>
      </c>
      <c r="G29" s="298">
        <f>SUM('360VOLUMES'!Y29:AH29)*'360VOLUMES'!AS29</f>
        <v>0</v>
      </c>
      <c r="H29" s="298">
        <f>SUM('360VOLUMES'!Y29:AH29)*'360VOLUMES'!AT29</f>
        <v>0</v>
      </c>
      <c r="I29" s="298">
        <f>SUM('360VOLUMES'!Y29:AH29)*'360VOLUMES'!AU29</f>
        <v>0</v>
      </c>
      <c r="J29" s="298">
        <f>SUM('360VOLUMES'!Y29:AH29)*'360VOLUMES'!AV29</f>
        <v>0</v>
      </c>
      <c r="K29" s="298">
        <f>'360VOLUMES'!AW29</f>
        <v>0</v>
      </c>
      <c r="L29" s="298">
        <f>'360VOLUMES'!V29*SUM('360VOLUMES'!Y29:AH29)</f>
        <v>0</v>
      </c>
    </row>
    <row r="30" spans="1:12">
      <c r="A30" s="1"/>
      <c r="B30" s="296">
        <f>SUM('360VOLUMES'!Y30:AH30)*'360VOLUMES'!AN30</f>
        <v>0</v>
      </c>
      <c r="C30" s="297">
        <f>SUM('360VOLUMES'!Y30:AH30)*'360VOLUMES'!AO30</f>
        <v>0</v>
      </c>
      <c r="D30" s="298">
        <f>SUM('360VOLUMES'!Y30:AH30)*'360VOLUMES'!AP30</f>
        <v>0</v>
      </c>
      <c r="E30" s="298">
        <f>SUM('360VOLUMES'!Y30:AH30)*'360VOLUMES'!AQ30</f>
        <v>0</v>
      </c>
      <c r="F30" s="298">
        <f>SUM('360VOLUMES'!Y30:AH30)*'360VOLUMES'!AR30</f>
        <v>0</v>
      </c>
      <c r="G30" s="298">
        <f>SUM('360VOLUMES'!Y30:AH30)*'360VOLUMES'!AS30</f>
        <v>0</v>
      </c>
      <c r="H30" s="298">
        <f>SUM('360VOLUMES'!Y30:AH30)*'360VOLUMES'!AT30</f>
        <v>0</v>
      </c>
      <c r="I30" s="298">
        <f>SUM('360VOLUMES'!Y30:AH30)*'360VOLUMES'!AU30</f>
        <v>0</v>
      </c>
      <c r="J30" s="298">
        <f>SUM('360VOLUMES'!Y30:AH30)*'360VOLUMES'!AV30</f>
        <v>0</v>
      </c>
      <c r="K30" s="298">
        <f>'360VOLUMES'!AW30</f>
        <v>0</v>
      </c>
      <c r="L30" s="298">
        <f>'360VOLUMES'!V30*SUM('360VOLUMES'!Y30:AH30)</f>
        <v>0</v>
      </c>
    </row>
    <row r="31" spans="1:12">
      <c r="A31" s="1"/>
      <c r="B31" s="296">
        <f>SUM('360VOLUMES'!Y31:AH31)*'360VOLUMES'!AN31</f>
        <v>0</v>
      </c>
      <c r="C31" s="297">
        <f>SUM('360VOLUMES'!Y31:AH31)*'360VOLUMES'!AO31</f>
        <v>0</v>
      </c>
      <c r="D31" s="298">
        <f>SUM('360VOLUMES'!Y31:AH31)*'360VOLUMES'!AP31</f>
        <v>0</v>
      </c>
      <c r="E31" s="298">
        <f>SUM('360VOLUMES'!Y31:AH31)*'360VOLUMES'!AQ31</f>
        <v>0</v>
      </c>
      <c r="F31" s="298">
        <f>SUM('360VOLUMES'!Y31:AH31)*'360VOLUMES'!AR31</f>
        <v>0</v>
      </c>
      <c r="G31" s="298">
        <f>SUM('360VOLUMES'!Y31:AH31)*'360VOLUMES'!AS31</f>
        <v>0</v>
      </c>
      <c r="H31" s="298">
        <f>SUM('360VOLUMES'!Y31:AH31)*'360VOLUMES'!AT31</f>
        <v>0</v>
      </c>
      <c r="I31" s="298">
        <f>SUM('360VOLUMES'!Y31:AH31)*'360VOLUMES'!AU31</f>
        <v>0</v>
      </c>
      <c r="J31" s="298">
        <f>SUM('360VOLUMES'!Y31:AH31)*'360VOLUMES'!AV31</f>
        <v>0</v>
      </c>
      <c r="K31" s="298">
        <f>'360VOLUMES'!AW31</f>
        <v>0</v>
      </c>
      <c r="L31" s="298">
        <f>'360VOLUMES'!V31*SUM('360VOLUMES'!Y31:AH31)</f>
        <v>0</v>
      </c>
    </row>
    <row r="32" spans="1:12">
      <c r="A32" s="1"/>
      <c r="B32" s="296">
        <f>SUM('360VOLUMES'!Y32:AH32)*'360VOLUMES'!AN32</f>
        <v>0</v>
      </c>
      <c r="C32" s="297">
        <f>SUM('360VOLUMES'!Y32:AH32)*'360VOLUMES'!AO32</f>
        <v>0</v>
      </c>
      <c r="D32" s="298">
        <f>SUM('360VOLUMES'!Y32:AH32)*'360VOLUMES'!AP32</f>
        <v>0</v>
      </c>
      <c r="E32" s="298">
        <f>SUM('360VOLUMES'!Y32:AH32)*'360VOLUMES'!AQ32</f>
        <v>0</v>
      </c>
      <c r="F32" s="298">
        <f>SUM('360VOLUMES'!Y32:AH32)*'360VOLUMES'!AR32</f>
        <v>0</v>
      </c>
      <c r="G32" s="298">
        <f>SUM('360VOLUMES'!Y32:AH32)*'360VOLUMES'!AS32</f>
        <v>0</v>
      </c>
      <c r="H32" s="298">
        <f>SUM('360VOLUMES'!Y32:AH32)*'360VOLUMES'!AT32</f>
        <v>0</v>
      </c>
      <c r="I32" s="298">
        <f>SUM('360VOLUMES'!Y32:AH32)*'360VOLUMES'!AU32</f>
        <v>0</v>
      </c>
      <c r="J32" s="298">
        <f>SUM('360VOLUMES'!Y32:AH32)*'360VOLUMES'!AV32</f>
        <v>0</v>
      </c>
      <c r="K32" s="298">
        <f>'360VOLUMES'!AW32</f>
        <v>0</v>
      </c>
      <c r="L32" s="298">
        <f>'360VOLUMES'!V32*SUM('360VOLUMES'!Y32:AH32)</f>
        <v>0</v>
      </c>
    </row>
    <row r="33" spans="1:12">
      <c r="A33" s="1"/>
      <c r="B33" s="296">
        <f>SUM('360VOLUMES'!Y33:AH33)*'360VOLUMES'!AN33</f>
        <v>0</v>
      </c>
      <c r="C33" s="297">
        <f>SUM('360VOLUMES'!Y33:AH33)*'360VOLUMES'!AO33</f>
        <v>0</v>
      </c>
      <c r="D33" s="298">
        <f>SUM('360VOLUMES'!Y33:AH33)*'360VOLUMES'!AP33</f>
        <v>0</v>
      </c>
      <c r="E33" s="298">
        <f>SUM('360VOLUMES'!Y33:AH33)*'360VOLUMES'!AQ33</f>
        <v>0</v>
      </c>
      <c r="F33" s="298">
        <f>SUM('360VOLUMES'!Y33:AH33)*'360VOLUMES'!AR33</f>
        <v>0</v>
      </c>
      <c r="G33" s="298">
        <f>SUM('360VOLUMES'!Y33:AH33)*'360VOLUMES'!AS33</f>
        <v>0</v>
      </c>
      <c r="H33" s="298">
        <f>SUM('360VOLUMES'!Y33:AH33)*'360VOLUMES'!AT33</f>
        <v>0</v>
      </c>
      <c r="I33" s="298">
        <f>SUM('360VOLUMES'!Y33:AH33)*'360VOLUMES'!AU33</f>
        <v>0</v>
      </c>
      <c r="J33" s="298">
        <f>SUM('360VOLUMES'!Y33:AH33)*'360VOLUMES'!AV33</f>
        <v>0</v>
      </c>
      <c r="K33" s="298">
        <f>'360VOLUMES'!AW33</f>
        <v>0</v>
      </c>
      <c r="L33" s="298">
        <f>'360VOLUMES'!V33*SUM('360VOLUMES'!Y33:AH33)</f>
        <v>0</v>
      </c>
    </row>
    <row r="34" spans="1:12">
      <c r="A34" s="1"/>
      <c r="B34" s="296">
        <f>SUM('360VOLUMES'!Y34:AH34)*'360VOLUMES'!AN34</f>
        <v>0</v>
      </c>
      <c r="C34" s="297">
        <f>SUM('360VOLUMES'!Y34:AH34)*'360VOLUMES'!AO34</f>
        <v>0</v>
      </c>
      <c r="D34" s="298">
        <f>SUM('360VOLUMES'!Y34:AH34)*'360VOLUMES'!AP34</f>
        <v>0</v>
      </c>
      <c r="E34" s="298">
        <f>SUM('360VOLUMES'!Y34:AH34)*'360VOLUMES'!AQ34</f>
        <v>0</v>
      </c>
      <c r="F34" s="298">
        <f>SUM('360VOLUMES'!Y34:AH34)*'360VOLUMES'!AR34</f>
        <v>0</v>
      </c>
      <c r="G34" s="298">
        <f>SUM('360VOLUMES'!Y34:AH34)*'360VOLUMES'!AS34</f>
        <v>0</v>
      </c>
      <c r="H34" s="298">
        <f>SUM('360VOLUMES'!Y34:AH34)*'360VOLUMES'!AT34</f>
        <v>0</v>
      </c>
      <c r="I34" s="298">
        <f>SUM('360VOLUMES'!Y34:AH34)*'360VOLUMES'!AU34</f>
        <v>0</v>
      </c>
      <c r="J34" s="298">
        <f>SUM('360VOLUMES'!Y34:AH34)*'360VOLUMES'!AV34</f>
        <v>0</v>
      </c>
      <c r="K34" s="298">
        <f>'360VOLUMES'!AW34</f>
        <v>0</v>
      </c>
      <c r="L34" s="298">
        <f>'360VOLUMES'!V34*SUM('360VOLUMES'!Y34:AH34)</f>
        <v>0</v>
      </c>
    </row>
    <row r="35" spans="1:12">
      <c r="A35" s="1"/>
      <c r="B35" s="296">
        <f>SUM('360VOLUMES'!Y35:AH35)*'360VOLUMES'!AN35</f>
        <v>0</v>
      </c>
      <c r="C35" s="297">
        <f>SUM('360VOLUMES'!Y35:AH35)*'360VOLUMES'!AO35</f>
        <v>0</v>
      </c>
      <c r="D35" s="298">
        <f>SUM('360VOLUMES'!Y35:AH35)*'360VOLUMES'!AP35</f>
        <v>0</v>
      </c>
      <c r="E35" s="298">
        <f>SUM('360VOLUMES'!Y35:AH35)*'360VOLUMES'!AQ35</f>
        <v>0</v>
      </c>
      <c r="F35" s="298">
        <f>SUM('360VOLUMES'!Y35:AH35)*'360VOLUMES'!AR35</f>
        <v>0</v>
      </c>
      <c r="G35" s="298">
        <f>SUM('360VOLUMES'!Y35:AH35)*'360VOLUMES'!AS35</f>
        <v>0</v>
      </c>
      <c r="H35" s="298">
        <f>SUM('360VOLUMES'!Y35:AH35)*'360VOLUMES'!AT35</f>
        <v>0</v>
      </c>
      <c r="I35" s="298">
        <f>SUM('360VOLUMES'!Y35:AH35)*'360VOLUMES'!AU35</f>
        <v>0</v>
      </c>
      <c r="J35" s="298">
        <f>SUM('360VOLUMES'!Y35:AH35)*'360VOLUMES'!AV35</f>
        <v>0</v>
      </c>
      <c r="K35" s="298">
        <f>'360VOLUMES'!AW35</f>
        <v>0</v>
      </c>
      <c r="L35" s="298">
        <f>'360VOLUMES'!V35*SUM('360VOLUMES'!Y35:AH35)</f>
        <v>0</v>
      </c>
    </row>
    <row r="36" spans="1:12">
      <c r="A36" s="1"/>
      <c r="B36" s="296">
        <f>SUM('360VOLUMES'!Y36:AH36)*'360VOLUMES'!AN36</f>
        <v>0</v>
      </c>
      <c r="C36" s="297">
        <f>SUM('360VOLUMES'!Y36:AH36)*'360VOLUMES'!AO36</f>
        <v>0</v>
      </c>
      <c r="D36" s="298">
        <f>SUM('360VOLUMES'!Y36:AH36)*'360VOLUMES'!AP36</f>
        <v>0</v>
      </c>
      <c r="E36" s="298">
        <f>SUM('360VOLUMES'!Y36:AH36)*'360VOLUMES'!AQ36</f>
        <v>0</v>
      </c>
      <c r="F36" s="298">
        <f>SUM('360VOLUMES'!Y36:AH36)*'360VOLUMES'!AR36</f>
        <v>0</v>
      </c>
      <c r="G36" s="298">
        <f>SUM('360VOLUMES'!Y36:AH36)*'360VOLUMES'!AS36</f>
        <v>0</v>
      </c>
      <c r="H36" s="298">
        <f>SUM('360VOLUMES'!Y36:AH36)*'360VOLUMES'!AT36</f>
        <v>0</v>
      </c>
      <c r="I36" s="298">
        <f>SUM('360VOLUMES'!Y36:AH36)*'360VOLUMES'!AU36</f>
        <v>0</v>
      </c>
      <c r="J36" s="298">
        <f>SUM('360VOLUMES'!Y36:AH36)*'360VOLUMES'!AV36</f>
        <v>0</v>
      </c>
      <c r="K36" s="298">
        <f>'360VOLUMES'!AW36</f>
        <v>0</v>
      </c>
      <c r="L36" s="298">
        <f>'360VOLUMES'!V36*SUM('360VOLUMES'!Y36:AH36)</f>
        <v>0</v>
      </c>
    </row>
    <row r="37" spans="1:12">
      <c r="A37" s="1"/>
      <c r="B37" s="296">
        <f>SUM('360VOLUMES'!Y37:AH37)*'360VOLUMES'!AN37</f>
        <v>0</v>
      </c>
      <c r="C37" s="297">
        <f>SUM('360VOLUMES'!Y37:AH37)*'360VOLUMES'!AO37</f>
        <v>0</v>
      </c>
      <c r="D37" s="298">
        <f>SUM('360VOLUMES'!Y37:AH37)*'360VOLUMES'!AP37</f>
        <v>0</v>
      </c>
      <c r="E37" s="298">
        <f>SUM('360VOLUMES'!Y37:AH37)*'360VOLUMES'!AQ37</f>
        <v>0</v>
      </c>
      <c r="F37" s="298">
        <f>SUM('360VOLUMES'!Y37:AH37)*'360VOLUMES'!AR37</f>
        <v>0</v>
      </c>
      <c r="G37" s="298">
        <f>SUM('360VOLUMES'!Y37:AH37)*'360VOLUMES'!AS37</f>
        <v>0</v>
      </c>
      <c r="H37" s="298">
        <f>SUM('360VOLUMES'!Y37:AH37)*'360VOLUMES'!AT37</f>
        <v>0</v>
      </c>
      <c r="I37" s="298">
        <f>SUM('360VOLUMES'!Y37:AH37)*'360VOLUMES'!AU37</f>
        <v>0</v>
      </c>
      <c r="J37" s="298">
        <f>SUM('360VOLUMES'!Y37:AH37)*'360VOLUMES'!AV37</f>
        <v>0</v>
      </c>
      <c r="K37" s="298">
        <f>'360VOLUMES'!AW37</f>
        <v>0</v>
      </c>
      <c r="L37" s="298">
        <f>'360VOLUMES'!V37*SUM('360VOLUMES'!Y37:AH37)</f>
        <v>0</v>
      </c>
    </row>
    <row r="38" spans="1:12">
      <c r="A38" s="1"/>
      <c r="B38" s="296">
        <f>SUM('360VOLUMES'!Y38:AH38)*'360VOLUMES'!AN38</f>
        <v>0</v>
      </c>
      <c r="C38" s="297">
        <f>SUM('360VOLUMES'!Y38:AH38)*'360VOLUMES'!AO38</f>
        <v>0</v>
      </c>
      <c r="D38" s="298">
        <f>SUM('360VOLUMES'!Y38:AH38)*'360VOLUMES'!AP38</f>
        <v>0</v>
      </c>
      <c r="E38" s="298">
        <f>SUM('360VOLUMES'!Y38:AH38)*'360VOLUMES'!AQ38</f>
        <v>0</v>
      </c>
      <c r="F38" s="298">
        <f>SUM('360VOLUMES'!Y38:AH38)*'360VOLUMES'!AR38</f>
        <v>0</v>
      </c>
      <c r="G38" s="298">
        <f>SUM('360VOLUMES'!Y38:AH38)*'360VOLUMES'!AS38</f>
        <v>0</v>
      </c>
      <c r="H38" s="298">
        <f>SUM('360VOLUMES'!Y38:AH38)*'360VOLUMES'!AT38</f>
        <v>0</v>
      </c>
      <c r="I38" s="298">
        <f>SUM('360VOLUMES'!Y38:AH38)*'360VOLUMES'!AU38</f>
        <v>0</v>
      </c>
      <c r="J38" s="298">
        <f>SUM('360VOLUMES'!Y38:AH38)*'360VOLUMES'!AV38</f>
        <v>0</v>
      </c>
      <c r="K38" s="298">
        <f>'360VOLUMES'!AW38</f>
        <v>0</v>
      </c>
      <c r="L38" s="298">
        <f>'360VOLUMES'!V38*SUM('360VOLUMES'!Y38:AH38)</f>
        <v>0</v>
      </c>
    </row>
    <row r="39" spans="1:12">
      <c r="A39" s="1"/>
      <c r="B39" s="296">
        <f>SUM('360VOLUMES'!Y39:AH39)*'360VOLUMES'!AN39</f>
        <v>0</v>
      </c>
      <c r="C39" s="297">
        <f>SUM('360VOLUMES'!Y39:AH39)*'360VOLUMES'!AO39</f>
        <v>0</v>
      </c>
      <c r="D39" s="298">
        <f>SUM('360VOLUMES'!Y39:AH39)*'360VOLUMES'!AP39</f>
        <v>0</v>
      </c>
      <c r="E39" s="298">
        <f>SUM('360VOLUMES'!Y39:AH39)*'360VOLUMES'!AQ39</f>
        <v>0</v>
      </c>
      <c r="F39" s="298">
        <f>SUM('360VOLUMES'!Y39:AH39)*'360VOLUMES'!AR39</f>
        <v>0</v>
      </c>
      <c r="G39" s="298">
        <f>SUM('360VOLUMES'!Y39:AH39)*'360VOLUMES'!AS39</f>
        <v>0</v>
      </c>
      <c r="H39" s="298">
        <f>SUM('360VOLUMES'!Y39:AH39)*'360VOLUMES'!AT39</f>
        <v>0</v>
      </c>
      <c r="I39" s="298">
        <f>SUM('360VOLUMES'!Y39:AH39)*'360VOLUMES'!AU39</f>
        <v>0</v>
      </c>
      <c r="J39" s="298">
        <f>SUM('360VOLUMES'!Y39:AH39)*'360VOLUMES'!AV39</f>
        <v>0</v>
      </c>
      <c r="K39" s="298">
        <f>'360VOLUMES'!AW39</f>
        <v>0</v>
      </c>
      <c r="L39" s="298">
        <f>'360VOLUMES'!V39*SUM('360VOLUMES'!Y39:AH39)</f>
        <v>0</v>
      </c>
    </row>
    <row r="40" spans="1:12">
      <c r="A40" s="1"/>
      <c r="B40" s="296">
        <f>SUM('360VOLUMES'!Y40:AH40)*'360VOLUMES'!AN40</f>
        <v>0</v>
      </c>
      <c r="C40" s="297">
        <f>SUM('360VOLUMES'!Y40:AH40)*'360VOLUMES'!AO40</f>
        <v>0</v>
      </c>
      <c r="D40" s="298">
        <f>SUM('360VOLUMES'!Y40:AH40)*'360VOLUMES'!AP40</f>
        <v>0</v>
      </c>
      <c r="E40" s="298">
        <f>SUM('360VOLUMES'!Y40:AH40)*'360VOLUMES'!AQ40</f>
        <v>0</v>
      </c>
      <c r="F40" s="298">
        <f>SUM('360VOLUMES'!Y40:AH40)*'360VOLUMES'!AR40</f>
        <v>0</v>
      </c>
      <c r="G40" s="298">
        <f>SUM('360VOLUMES'!Y40:AH40)*'360VOLUMES'!AS40</f>
        <v>0</v>
      </c>
      <c r="H40" s="298">
        <f>SUM('360VOLUMES'!Y40:AH40)*'360VOLUMES'!AT40</f>
        <v>0</v>
      </c>
      <c r="I40" s="298">
        <f>SUM('360VOLUMES'!Y40:AH40)*'360VOLUMES'!AU40</f>
        <v>0</v>
      </c>
      <c r="J40" s="298">
        <f>SUM('360VOLUMES'!Y40:AH40)*'360VOLUMES'!AV40</f>
        <v>0</v>
      </c>
      <c r="K40" s="298">
        <f>'360VOLUMES'!AW40</f>
        <v>0</v>
      </c>
      <c r="L40" s="298">
        <f>'360VOLUMES'!V40*SUM('360VOLUMES'!Y40:AH40)</f>
        <v>0</v>
      </c>
    </row>
    <row r="41" spans="1:12">
      <c r="A41" s="1"/>
      <c r="B41" s="296">
        <f>SUM('360VOLUMES'!Y41:AH41)*'360VOLUMES'!AN41</f>
        <v>0</v>
      </c>
      <c r="C41" s="297">
        <f>SUM('360VOLUMES'!Y41:AH41)*'360VOLUMES'!AO41</f>
        <v>0</v>
      </c>
      <c r="D41" s="298">
        <f>SUM('360VOLUMES'!Y41:AH41)*'360VOLUMES'!AP41</f>
        <v>0</v>
      </c>
      <c r="E41" s="298">
        <f>SUM('360VOLUMES'!Y41:AH41)*'360VOLUMES'!AQ41</f>
        <v>0</v>
      </c>
      <c r="F41" s="298">
        <f>SUM('360VOLUMES'!Y41:AH41)*'360VOLUMES'!AR41</f>
        <v>0</v>
      </c>
      <c r="G41" s="298">
        <f>SUM('360VOLUMES'!Y41:AH41)*'360VOLUMES'!AS41</f>
        <v>0</v>
      </c>
      <c r="H41" s="298">
        <f>SUM('360VOLUMES'!Y41:AH41)*'360VOLUMES'!AT41</f>
        <v>0</v>
      </c>
      <c r="I41" s="298">
        <f>SUM('360VOLUMES'!Y41:AH41)*'360VOLUMES'!AU41</f>
        <v>0</v>
      </c>
      <c r="J41" s="298">
        <f>SUM('360VOLUMES'!Y41:AH41)*'360VOLUMES'!AV41</f>
        <v>0</v>
      </c>
      <c r="K41" s="298">
        <f>'360VOLUMES'!AW41</f>
        <v>0</v>
      </c>
      <c r="L41" s="298">
        <f>'360VOLUMES'!V41*SUM('360VOLUMES'!Y41:AH41)</f>
        <v>0</v>
      </c>
    </row>
    <row r="42" spans="1:12">
      <c r="A42" s="1"/>
      <c r="B42" s="296">
        <f>SUM('360VOLUMES'!Y42:AH42)*'360VOLUMES'!AN42</f>
        <v>0</v>
      </c>
      <c r="C42" s="297">
        <f>SUM('360VOLUMES'!Y42:AH42)*'360VOLUMES'!AO42</f>
        <v>0</v>
      </c>
      <c r="D42" s="298">
        <f>SUM('360VOLUMES'!Y42:AH42)*'360VOLUMES'!AP42</f>
        <v>0</v>
      </c>
      <c r="E42" s="298">
        <f>SUM('360VOLUMES'!Y42:AH42)*'360VOLUMES'!AQ42</f>
        <v>0</v>
      </c>
      <c r="F42" s="298">
        <f>SUM('360VOLUMES'!Y42:AH42)*'360VOLUMES'!AR42</f>
        <v>0</v>
      </c>
      <c r="G42" s="298">
        <f>SUM('360VOLUMES'!Y42:AH42)*'360VOLUMES'!AS42</f>
        <v>0</v>
      </c>
      <c r="H42" s="298">
        <f>SUM('360VOLUMES'!Y42:AH42)*'360VOLUMES'!AT42</f>
        <v>0</v>
      </c>
      <c r="I42" s="298">
        <f>SUM('360VOLUMES'!Y42:AH42)*'360VOLUMES'!AU42</f>
        <v>0</v>
      </c>
      <c r="J42" s="298">
        <f>SUM('360VOLUMES'!Y42:AH42)*'360VOLUMES'!AV42</f>
        <v>0</v>
      </c>
      <c r="K42" s="298">
        <f>'360VOLUMES'!AW42</f>
        <v>0</v>
      </c>
      <c r="L42" s="298">
        <f>'360VOLUMES'!V42*SUM('360VOLUMES'!Y42:AH42)</f>
        <v>0</v>
      </c>
    </row>
    <row r="43" spans="1:12">
      <c r="A43" s="1"/>
      <c r="B43" s="296">
        <f>SUM('360VOLUMES'!Y43:AH43)*'360VOLUMES'!AN43</f>
        <v>0</v>
      </c>
      <c r="C43" s="297">
        <f>SUM('360VOLUMES'!Y43:AH43)*'360VOLUMES'!AO43</f>
        <v>0</v>
      </c>
      <c r="D43" s="298">
        <f>SUM('360VOLUMES'!Y43:AH43)*'360VOLUMES'!AP43</f>
        <v>0</v>
      </c>
      <c r="E43" s="298">
        <f>SUM('360VOLUMES'!Y43:AH43)*'360VOLUMES'!AQ43</f>
        <v>0</v>
      </c>
      <c r="F43" s="298">
        <f>SUM('360VOLUMES'!Y43:AH43)*'360VOLUMES'!AR43</f>
        <v>0</v>
      </c>
      <c r="G43" s="298">
        <f>SUM('360VOLUMES'!Y43:AH43)*'360VOLUMES'!AS43</f>
        <v>0</v>
      </c>
      <c r="H43" s="298">
        <f>SUM('360VOLUMES'!Y43:AH43)*'360VOLUMES'!AT43</f>
        <v>0</v>
      </c>
      <c r="I43" s="298">
        <f>SUM('360VOLUMES'!Y43:AH43)*'360VOLUMES'!AU43</f>
        <v>0</v>
      </c>
      <c r="J43" s="298">
        <f>SUM('360VOLUMES'!Y43:AH43)*'360VOLUMES'!AV43</f>
        <v>0</v>
      </c>
      <c r="K43" s="298">
        <f>'360VOLUMES'!AW43</f>
        <v>0</v>
      </c>
      <c r="L43" s="298">
        <f>'360VOLUMES'!V43*SUM('360VOLUMES'!Y43:AH43)</f>
        <v>0</v>
      </c>
    </row>
    <row r="44" spans="1:12">
      <c r="A44" s="1"/>
      <c r="B44" s="296">
        <f>SUM('360VOLUMES'!Y44:AH44)*'360VOLUMES'!AN44</f>
        <v>0</v>
      </c>
      <c r="C44" s="297">
        <f>SUM('360VOLUMES'!Y44:AH44)*'360VOLUMES'!AO44</f>
        <v>0</v>
      </c>
      <c r="D44" s="298">
        <f>SUM('360VOLUMES'!Y44:AH44)*'360VOLUMES'!AP44</f>
        <v>0</v>
      </c>
      <c r="E44" s="298">
        <f>SUM('360VOLUMES'!Y44:AH44)*'360VOLUMES'!AQ44</f>
        <v>0</v>
      </c>
      <c r="F44" s="298">
        <f>SUM('360VOLUMES'!Y44:AH44)*'360VOLUMES'!AR44</f>
        <v>0</v>
      </c>
      <c r="G44" s="298">
        <f>SUM('360VOLUMES'!Y44:AH44)*'360VOLUMES'!AS44</f>
        <v>0</v>
      </c>
      <c r="H44" s="298">
        <f>SUM('360VOLUMES'!Y44:AH44)*'360VOLUMES'!AT44</f>
        <v>0</v>
      </c>
      <c r="I44" s="298">
        <f>SUM('360VOLUMES'!Y44:AH44)*'360VOLUMES'!AU44</f>
        <v>0</v>
      </c>
      <c r="J44" s="298">
        <f>SUM('360VOLUMES'!Y44:AH44)*'360VOLUMES'!AV44</f>
        <v>0</v>
      </c>
      <c r="K44" s="298">
        <f>'360VOLUMES'!AW44</f>
        <v>0</v>
      </c>
      <c r="L44" s="298">
        <f>'360VOLUMES'!V44*SUM('360VOLUMES'!Y44:AH44)</f>
        <v>0</v>
      </c>
    </row>
    <row r="45" spans="1:12">
      <c r="A45" s="1"/>
      <c r="B45" s="296">
        <f>SUM('360VOLUMES'!Y45:AH45)*'360VOLUMES'!AN45</f>
        <v>0</v>
      </c>
      <c r="C45" s="297">
        <f>SUM('360VOLUMES'!Y45:AH45)*'360VOLUMES'!AO45</f>
        <v>0</v>
      </c>
      <c r="D45" s="298">
        <f>SUM('360VOLUMES'!Y45:AH45)*'360VOLUMES'!AP45</f>
        <v>0</v>
      </c>
      <c r="E45" s="298">
        <f>SUM('360VOLUMES'!Y45:AH45)*'360VOLUMES'!AQ45</f>
        <v>0</v>
      </c>
      <c r="F45" s="298">
        <f>SUM('360VOLUMES'!Y45:AH45)*'360VOLUMES'!AR45</f>
        <v>0</v>
      </c>
      <c r="G45" s="298">
        <f>SUM('360VOLUMES'!Y45:AH45)*'360VOLUMES'!AS45</f>
        <v>0</v>
      </c>
      <c r="H45" s="298">
        <f>SUM('360VOLUMES'!Y45:AH45)*'360VOLUMES'!AT45</f>
        <v>0</v>
      </c>
      <c r="I45" s="298">
        <f>SUM('360VOLUMES'!Y45:AH45)*'360VOLUMES'!AU45</f>
        <v>0</v>
      </c>
      <c r="J45" s="298">
        <f>SUM('360VOLUMES'!Y45:AH45)*'360VOLUMES'!AV45</f>
        <v>0</v>
      </c>
      <c r="K45" s="298">
        <f>'360VOLUMES'!AW45</f>
        <v>0</v>
      </c>
      <c r="L45" s="298">
        <f>'360VOLUMES'!V45*SUM('360VOLUMES'!Y45:AH45)</f>
        <v>0</v>
      </c>
    </row>
    <row r="46" spans="1:12">
      <c r="A46" s="1"/>
      <c r="B46" s="296">
        <f>SUM('360VOLUMES'!Y46:AH46)*'360VOLUMES'!AN46</f>
        <v>0</v>
      </c>
      <c r="C46" s="297">
        <f>SUM('360VOLUMES'!Y46:AH46)*'360VOLUMES'!AO46</f>
        <v>0</v>
      </c>
      <c r="D46" s="298">
        <f>SUM('360VOLUMES'!Y46:AH46)*'360VOLUMES'!AP46</f>
        <v>0</v>
      </c>
      <c r="E46" s="298">
        <f>SUM('360VOLUMES'!Y46:AH46)*'360VOLUMES'!AQ46</f>
        <v>0</v>
      </c>
      <c r="F46" s="298">
        <f>SUM('360VOLUMES'!Y46:AH46)*'360VOLUMES'!AR46</f>
        <v>0</v>
      </c>
      <c r="G46" s="298">
        <f>SUM('360VOLUMES'!Y46:AH46)*'360VOLUMES'!AS46</f>
        <v>0</v>
      </c>
      <c r="H46" s="298">
        <f>SUM('360VOLUMES'!Y46:AH46)*'360VOLUMES'!AT46</f>
        <v>0</v>
      </c>
      <c r="I46" s="298">
        <f>SUM('360VOLUMES'!Y46:AH46)*'360VOLUMES'!AU46</f>
        <v>0</v>
      </c>
      <c r="J46" s="298">
        <f>SUM('360VOLUMES'!Y46:AH46)*'360VOLUMES'!AV46</f>
        <v>0</v>
      </c>
      <c r="K46" s="298">
        <f>'360VOLUMES'!AW46</f>
        <v>0</v>
      </c>
      <c r="L46" s="298">
        <f>'360VOLUMES'!V46*SUM('360VOLUMES'!Y46:AH46)</f>
        <v>0</v>
      </c>
    </row>
    <row r="47" spans="1:12">
      <c r="A47" s="1"/>
      <c r="B47" s="296">
        <f>SUM('360VOLUMES'!Y47:AH47)*'360VOLUMES'!AN47</f>
        <v>0</v>
      </c>
      <c r="C47" s="297">
        <f>SUM('360VOLUMES'!Y47:AH47)*'360VOLUMES'!AO47</f>
        <v>0</v>
      </c>
      <c r="D47" s="298">
        <f>SUM('360VOLUMES'!Y47:AH47)*'360VOLUMES'!AP47</f>
        <v>0</v>
      </c>
      <c r="E47" s="298">
        <f>SUM('360VOLUMES'!Y47:AH47)*'360VOLUMES'!AQ47</f>
        <v>0</v>
      </c>
      <c r="F47" s="298">
        <f>SUM('360VOLUMES'!Y47:AH47)*'360VOLUMES'!AR47</f>
        <v>0</v>
      </c>
      <c r="G47" s="298">
        <f>SUM('360VOLUMES'!Y47:AH47)*'360VOLUMES'!AS47</f>
        <v>0</v>
      </c>
      <c r="H47" s="298">
        <f>SUM('360VOLUMES'!Y47:AH47)*'360VOLUMES'!AT47</f>
        <v>0</v>
      </c>
      <c r="I47" s="298">
        <f>SUM('360VOLUMES'!Y47:AH47)*'360VOLUMES'!AU47</f>
        <v>0</v>
      </c>
      <c r="J47" s="298">
        <f>SUM('360VOLUMES'!Y47:AH47)*'360VOLUMES'!AV47</f>
        <v>0</v>
      </c>
      <c r="K47" s="298">
        <f>'360VOLUMES'!AW47</f>
        <v>0</v>
      </c>
      <c r="L47" s="298">
        <f>'360VOLUMES'!V47*SUM('360VOLUMES'!Y47:AH47)</f>
        <v>0</v>
      </c>
    </row>
    <row r="48" spans="1:12">
      <c r="A48" s="1"/>
      <c r="B48" s="296">
        <f>SUM('360VOLUMES'!Y48:AH48)*'360VOLUMES'!AN48</f>
        <v>0</v>
      </c>
      <c r="C48" s="297">
        <f>SUM('360VOLUMES'!Y48:AH48)*'360VOLUMES'!AO48</f>
        <v>0</v>
      </c>
      <c r="D48" s="298">
        <f>SUM('360VOLUMES'!Y48:AH48)*'360VOLUMES'!AP48</f>
        <v>0</v>
      </c>
      <c r="E48" s="298">
        <f>SUM('360VOLUMES'!Y48:AH48)*'360VOLUMES'!AQ48</f>
        <v>0</v>
      </c>
      <c r="F48" s="298">
        <f>SUM('360VOLUMES'!Y48:AH48)*'360VOLUMES'!AR48</f>
        <v>0</v>
      </c>
      <c r="G48" s="298">
        <f>SUM('360VOLUMES'!Y48:AH48)*'360VOLUMES'!AS48</f>
        <v>0</v>
      </c>
      <c r="H48" s="298">
        <f>SUM('360VOLUMES'!Y48:AH48)*'360VOLUMES'!AT48</f>
        <v>0</v>
      </c>
      <c r="I48" s="298">
        <f>SUM('360VOLUMES'!Y48:AH48)*'360VOLUMES'!AU48</f>
        <v>0</v>
      </c>
      <c r="J48" s="298">
        <f>SUM('360VOLUMES'!Y48:AH48)*'360VOLUMES'!AV48</f>
        <v>0</v>
      </c>
      <c r="K48" s="298">
        <f>'360VOLUMES'!AW48</f>
        <v>0</v>
      </c>
      <c r="L48" s="298">
        <f>'360VOLUMES'!V48*SUM('360VOLUMES'!Y48:AH48)</f>
        <v>0</v>
      </c>
    </row>
    <row r="49" spans="1:12">
      <c r="A49" s="1"/>
      <c r="B49" s="296">
        <f>SUM('360VOLUMES'!Y49:AH49)*'360VOLUMES'!AN49</f>
        <v>0</v>
      </c>
      <c r="C49" s="297">
        <f>SUM('360VOLUMES'!Y49:AH49)*'360VOLUMES'!AO49</f>
        <v>0</v>
      </c>
      <c r="D49" s="298">
        <f>SUM('360VOLUMES'!Y49:AH49)*'360VOLUMES'!AP49</f>
        <v>0</v>
      </c>
      <c r="E49" s="298">
        <f>SUM('360VOLUMES'!Y49:AH49)*'360VOLUMES'!AQ49</f>
        <v>0</v>
      </c>
      <c r="F49" s="298">
        <f>SUM('360VOLUMES'!Y49:AH49)*'360VOLUMES'!AR49</f>
        <v>0</v>
      </c>
      <c r="G49" s="298">
        <f>SUM('360VOLUMES'!Y49:AH49)*'360VOLUMES'!AS49</f>
        <v>0</v>
      </c>
      <c r="H49" s="298">
        <f>SUM('360VOLUMES'!Y49:AH49)*'360VOLUMES'!AT49</f>
        <v>0</v>
      </c>
      <c r="I49" s="298">
        <f>SUM('360VOLUMES'!Y49:AH49)*'360VOLUMES'!AU49</f>
        <v>0</v>
      </c>
      <c r="J49" s="298">
        <f>SUM('360VOLUMES'!Y49:AH49)*'360VOLUMES'!AV49</f>
        <v>0</v>
      </c>
      <c r="K49" s="298">
        <f>'360VOLUMES'!AW49</f>
        <v>0</v>
      </c>
      <c r="L49" s="298">
        <f>'360VOLUMES'!V49*SUM('360VOLUMES'!Y49:AH49)</f>
        <v>0</v>
      </c>
    </row>
    <row r="50" spans="1:12">
      <c r="A50" s="1"/>
      <c r="B50" s="296">
        <f>SUM('360VOLUMES'!Y50:AH50)*'360VOLUMES'!AN50</f>
        <v>0</v>
      </c>
      <c r="C50" s="297">
        <f>SUM('360VOLUMES'!Y50:AH50)*'360VOLUMES'!AO50</f>
        <v>0</v>
      </c>
      <c r="D50" s="298">
        <f>SUM('360VOLUMES'!Y50:AH50)*'360VOLUMES'!AP50</f>
        <v>0</v>
      </c>
      <c r="E50" s="298">
        <f>SUM('360VOLUMES'!Y50:AH50)*'360VOLUMES'!AQ50</f>
        <v>0</v>
      </c>
      <c r="F50" s="298">
        <f>SUM('360VOLUMES'!Y50:AH50)*'360VOLUMES'!AR50</f>
        <v>0</v>
      </c>
      <c r="G50" s="298">
        <f>SUM('360VOLUMES'!Y50:AH50)*'360VOLUMES'!AS50</f>
        <v>0</v>
      </c>
      <c r="H50" s="298">
        <f>SUM('360VOLUMES'!Y50:AH50)*'360VOLUMES'!AT50</f>
        <v>0</v>
      </c>
      <c r="I50" s="298">
        <f>SUM('360VOLUMES'!Y50:AH50)*'360VOLUMES'!AU50</f>
        <v>0</v>
      </c>
      <c r="J50" s="298">
        <f>SUM('360VOLUMES'!Y50:AH50)*'360VOLUMES'!AV50</f>
        <v>0</v>
      </c>
      <c r="K50" s="298">
        <f>'360VOLUMES'!AW50</f>
        <v>0</v>
      </c>
      <c r="L50" s="298">
        <f>'360VOLUMES'!V50*SUM('360VOLUMES'!Y50:AH50)</f>
        <v>0</v>
      </c>
    </row>
    <row r="51" spans="1:12">
      <c r="A51" s="1"/>
      <c r="B51" s="296">
        <f>SUM('360VOLUMES'!Y51:AH51)*'360VOLUMES'!AN51</f>
        <v>0</v>
      </c>
      <c r="C51" s="297">
        <f>SUM('360VOLUMES'!Y51:AH51)*'360VOLUMES'!AO51</f>
        <v>0</v>
      </c>
      <c r="D51" s="298">
        <f>SUM('360VOLUMES'!Y51:AH51)*'360VOLUMES'!AP51</f>
        <v>0</v>
      </c>
      <c r="E51" s="298">
        <f>SUM('360VOLUMES'!Y51:AH51)*'360VOLUMES'!AQ51</f>
        <v>0</v>
      </c>
      <c r="F51" s="298">
        <f>SUM('360VOLUMES'!Y51:AH51)*'360VOLUMES'!AR51</f>
        <v>0</v>
      </c>
      <c r="G51" s="298">
        <f>SUM('360VOLUMES'!Y51:AH51)*'360VOLUMES'!AS51</f>
        <v>0</v>
      </c>
      <c r="H51" s="298">
        <f>SUM('360VOLUMES'!Y51:AH51)*'360VOLUMES'!AT51</f>
        <v>0</v>
      </c>
      <c r="I51" s="298">
        <f>SUM('360VOLUMES'!Y51:AH51)*'360VOLUMES'!AU51</f>
        <v>0</v>
      </c>
      <c r="J51" s="298">
        <f>SUM('360VOLUMES'!Y51:AH51)*'360VOLUMES'!AV51</f>
        <v>0</v>
      </c>
      <c r="K51" s="298">
        <f>'360VOLUMES'!AW51</f>
        <v>0</v>
      </c>
      <c r="L51" s="298">
        <f>'360VOLUMES'!V51*SUM('360VOLUMES'!Y51:AH51)</f>
        <v>0</v>
      </c>
    </row>
    <row r="52" spans="1:12">
      <c r="A52" s="1"/>
      <c r="B52" s="296">
        <f>SUM('360VOLUMES'!Y52:AH52)*'360VOLUMES'!AN52</f>
        <v>0</v>
      </c>
      <c r="C52" s="297">
        <f>SUM('360VOLUMES'!Y52:AH52)*'360VOLUMES'!AO52</f>
        <v>0</v>
      </c>
      <c r="D52" s="298">
        <f>SUM('360VOLUMES'!Y52:AH52)*'360VOLUMES'!AP52</f>
        <v>0</v>
      </c>
      <c r="E52" s="298">
        <f>SUM('360VOLUMES'!Y52:AH52)*'360VOLUMES'!AQ52</f>
        <v>0</v>
      </c>
      <c r="F52" s="298">
        <f>SUM('360VOLUMES'!Y52:AH52)*'360VOLUMES'!AR52</f>
        <v>0</v>
      </c>
      <c r="G52" s="298">
        <f>SUM('360VOLUMES'!Y52:AH52)*'360VOLUMES'!AS52</f>
        <v>0</v>
      </c>
      <c r="H52" s="298">
        <f>SUM('360VOLUMES'!Y52:AH52)*'360VOLUMES'!AT52</f>
        <v>0</v>
      </c>
      <c r="I52" s="298">
        <f>SUM('360VOLUMES'!Y52:AH52)*'360VOLUMES'!AU52</f>
        <v>0</v>
      </c>
      <c r="J52" s="298">
        <f>SUM('360VOLUMES'!Y52:AH52)*'360VOLUMES'!AV52</f>
        <v>0</v>
      </c>
      <c r="K52" s="298">
        <f>'360VOLUMES'!AW52</f>
        <v>0</v>
      </c>
      <c r="L52" s="298">
        <f>'360VOLUMES'!V52*SUM('360VOLUMES'!Y52:AH52)</f>
        <v>0</v>
      </c>
    </row>
    <row r="53" spans="1:12">
      <c r="A53" s="1"/>
      <c r="B53" s="296">
        <f>SUM('360VOLUMES'!Y53:AH53)*'360VOLUMES'!AN53</f>
        <v>0</v>
      </c>
      <c r="C53" s="297">
        <f>SUM('360VOLUMES'!Y53:AH53)*'360VOLUMES'!AO53</f>
        <v>0</v>
      </c>
      <c r="D53" s="298">
        <f>SUM('360VOLUMES'!Y53:AH53)*'360VOLUMES'!AP53</f>
        <v>0</v>
      </c>
      <c r="E53" s="298">
        <f>SUM('360VOLUMES'!Y53:AH53)*'360VOLUMES'!AQ53</f>
        <v>0</v>
      </c>
      <c r="F53" s="298">
        <f>SUM('360VOLUMES'!Y53:AH53)*'360VOLUMES'!AR53</f>
        <v>0</v>
      </c>
      <c r="G53" s="298">
        <f>SUM('360VOLUMES'!Y53:AH53)*'360VOLUMES'!AS53</f>
        <v>0</v>
      </c>
      <c r="H53" s="298">
        <f>SUM('360VOLUMES'!Y53:AH53)*'360VOLUMES'!AT53</f>
        <v>0</v>
      </c>
      <c r="I53" s="298">
        <f>SUM('360VOLUMES'!Y53:AH53)*'360VOLUMES'!AU53</f>
        <v>0</v>
      </c>
      <c r="J53" s="298">
        <f>SUM('360VOLUMES'!Y53:AH53)*'360VOLUMES'!AV53</f>
        <v>0</v>
      </c>
      <c r="K53" s="298">
        <f>'360VOLUMES'!AW53</f>
        <v>0</v>
      </c>
      <c r="L53" s="298">
        <f>'360VOLUMES'!V53*SUM('360VOLUMES'!Y53:AH53)</f>
        <v>0</v>
      </c>
    </row>
    <row r="54" spans="1:12">
      <c r="A54" s="1"/>
      <c r="B54" s="296">
        <f>SUM('360VOLUMES'!Y54:AH54)*'360VOLUMES'!AN54</f>
        <v>0</v>
      </c>
      <c r="C54" s="297">
        <f>SUM('360VOLUMES'!Y54:AH54)*'360VOLUMES'!AO54</f>
        <v>0</v>
      </c>
      <c r="D54" s="298">
        <f>SUM('360VOLUMES'!Y54:AH54)*'360VOLUMES'!AP54</f>
        <v>0</v>
      </c>
      <c r="E54" s="298">
        <f>SUM('360VOLUMES'!Y54:AH54)*'360VOLUMES'!AQ54</f>
        <v>0</v>
      </c>
      <c r="F54" s="298">
        <f>SUM('360VOLUMES'!Y54:AH54)*'360VOLUMES'!AR54</f>
        <v>0</v>
      </c>
      <c r="G54" s="298">
        <f>SUM('360VOLUMES'!Y54:AH54)*'360VOLUMES'!AS54</f>
        <v>0</v>
      </c>
      <c r="H54" s="298">
        <f>SUM('360VOLUMES'!Y54:AH54)*'360VOLUMES'!AT54</f>
        <v>0</v>
      </c>
      <c r="I54" s="298">
        <f>SUM('360VOLUMES'!Y54:AH54)*'360VOLUMES'!AU54</f>
        <v>0</v>
      </c>
      <c r="J54" s="298">
        <f>SUM('360VOLUMES'!Y54:AH54)*'360VOLUMES'!AV54</f>
        <v>0</v>
      </c>
      <c r="K54" s="298">
        <f>'360VOLUMES'!AW54</f>
        <v>0</v>
      </c>
      <c r="L54" s="298">
        <f>'360VOLUMES'!V54*SUM('360VOLUMES'!Y54:AH54)</f>
        <v>0</v>
      </c>
    </row>
    <row r="55" spans="1:12">
      <c r="A55" s="1"/>
      <c r="B55" s="296">
        <f>SUM('360VOLUMES'!Y55:AH55)*'360VOLUMES'!AN55</f>
        <v>0</v>
      </c>
      <c r="C55" s="297">
        <f>SUM('360VOLUMES'!Y55:AH55)*'360VOLUMES'!AO55</f>
        <v>0</v>
      </c>
      <c r="D55" s="298">
        <f>SUM('360VOLUMES'!Y55:AH55)*'360VOLUMES'!AP55</f>
        <v>0</v>
      </c>
      <c r="E55" s="298">
        <f>SUM('360VOLUMES'!Y55:AH55)*'360VOLUMES'!AQ55</f>
        <v>0</v>
      </c>
      <c r="F55" s="298">
        <f>SUM('360VOLUMES'!Y55:AH55)*'360VOLUMES'!AR55</f>
        <v>0</v>
      </c>
      <c r="G55" s="298">
        <f>SUM('360VOLUMES'!Y55:AH55)*'360VOLUMES'!AS55</f>
        <v>0</v>
      </c>
      <c r="H55" s="298">
        <f>SUM('360VOLUMES'!Y55:AH55)*'360VOLUMES'!AT55</f>
        <v>0</v>
      </c>
      <c r="I55" s="298">
        <f>SUM('360VOLUMES'!Y55:AH55)*'360VOLUMES'!AU55</f>
        <v>0</v>
      </c>
      <c r="J55" s="298">
        <f>SUM('360VOLUMES'!Y55:AH55)*'360VOLUMES'!AV55</f>
        <v>0</v>
      </c>
      <c r="K55" s="298">
        <f>'360VOLUMES'!AW55</f>
        <v>0</v>
      </c>
      <c r="L55" s="298">
        <f>'360VOLUMES'!V55*SUM('360VOLUMES'!Y55:AH55)</f>
        <v>0</v>
      </c>
    </row>
    <row r="56" spans="1:12">
      <c r="A56" s="1"/>
      <c r="B56" s="296">
        <f>SUM('360VOLUMES'!Y56:AH56)*'360VOLUMES'!AN56</f>
        <v>0</v>
      </c>
      <c r="C56" s="297">
        <f>SUM('360VOLUMES'!Y56:AH56)*'360VOLUMES'!AO56</f>
        <v>0</v>
      </c>
      <c r="D56" s="298">
        <f>SUM('360VOLUMES'!Y56:AH56)*'360VOLUMES'!AP56</f>
        <v>0</v>
      </c>
      <c r="E56" s="298">
        <f>SUM('360VOLUMES'!Y56:AH56)*'360VOLUMES'!AQ56</f>
        <v>0</v>
      </c>
      <c r="F56" s="298">
        <f>SUM('360VOLUMES'!Y56:AH56)*'360VOLUMES'!AR56</f>
        <v>0</v>
      </c>
      <c r="G56" s="298">
        <f>SUM('360VOLUMES'!Y56:AH56)*'360VOLUMES'!AS56</f>
        <v>0</v>
      </c>
      <c r="H56" s="298">
        <f>SUM('360VOLUMES'!Y56:AH56)*'360VOLUMES'!AT56</f>
        <v>0</v>
      </c>
      <c r="I56" s="298">
        <f>SUM('360VOLUMES'!Y56:AH56)*'360VOLUMES'!AU56</f>
        <v>0</v>
      </c>
      <c r="J56" s="298">
        <f>SUM('360VOLUMES'!Y56:AH56)*'360VOLUMES'!AV56</f>
        <v>0</v>
      </c>
      <c r="K56" s="298">
        <f>'360VOLUMES'!AW56</f>
        <v>0</v>
      </c>
      <c r="L56" s="298">
        <f>'360VOLUMES'!V56*SUM('360VOLUMES'!Y56:AH56)</f>
        <v>0</v>
      </c>
    </row>
    <row r="57" spans="1:12">
      <c r="A57" s="1"/>
      <c r="B57" s="296">
        <f>SUM('360VOLUMES'!Y57:AH57)*'360VOLUMES'!AN57</f>
        <v>0</v>
      </c>
      <c r="C57" s="297">
        <f>SUM('360VOLUMES'!Y57:AH57)*'360VOLUMES'!AO57</f>
        <v>0</v>
      </c>
      <c r="D57" s="298">
        <f>SUM('360VOLUMES'!Y57:AH57)*'360VOLUMES'!AP57</f>
        <v>0</v>
      </c>
      <c r="E57" s="298">
        <f>SUM('360VOLUMES'!Y57:AH57)*'360VOLUMES'!AQ57</f>
        <v>0</v>
      </c>
      <c r="F57" s="298">
        <f>SUM('360VOLUMES'!Y57:AH57)*'360VOLUMES'!AR57</f>
        <v>0</v>
      </c>
      <c r="G57" s="298">
        <f>SUM('360VOLUMES'!Y57:AH57)*'360VOLUMES'!AS57</f>
        <v>0</v>
      </c>
      <c r="H57" s="298">
        <f>SUM('360VOLUMES'!Y57:AH57)*'360VOLUMES'!AT57</f>
        <v>0</v>
      </c>
      <c r="I57" s="298">
        <f>SUM('360VOLUMES'!Y57:AH57)*'360VOLUMES'!AU57</f>
        <v>0</v>
      </c>
      <c r="J57" s="298">
        <f>SUM('360VOLUMES'!Y57:AH57)*'360VOLUMES'!AV57</f>
        <v>0</v>
      </c>
      <c r="K57" s="298">
        <f>'360VOLUMES'!AW57</f>
        <v>0</v>
      </c>
      <c r="L57" s="298">
        <f>'360VOLUMES'!V57*SUM('360VOLUMES'!Y57:AH57)</f>
        <v>0</v>
      </c>
    </row>
    <row r="58" spans="1:12">
      <c r="A58" s="1"/>
      <c r="B58" s="296">
        <f>SUM('360VOLUMES'!Y58:AH58)*'360VOLUMES'!AN58</f>
        <v>0</v>
      </c>
      <c r="C58" s="297">
        <f>SUM('360VOLUMES'!Y58:AH58)*'360VOLUMES'!AO58</f>
        <v>0</v>
      </c>
      <c r="D58" s="298">
        <f>SUM('360VOLUMES'!Y58:AH58)*'360VOLUMES'!AP58</f>
        <v>0</v>
      </c>
      <c r="E58" s="298">
        <f>SUM('360VOLUMES'!Y58:AH58)*'360VOLUMES'!AQ58</f>
        <v>0</v>
      </c>
      <c r="F58" s="298">
        <f>SUM('360VOLUMES'!Y58:AH58)*'360VOLUMES'!AR58</f>
        <v>0</v>
      </c>
      <c r="G58" s="298">
        <f>SUM('360VOLUMES'!Y58:AH58)*'360VOLUMES'!AS58</f>
        <v>0</v>
      </c>
      <c r="H58" s="298">
        <f>SUM('360VOLUMES'!Y58:AH58)*'360VOLUMES'!AT58</f>
        <v>0</v>
      </c>
      <c r="I58" s="298">
        <f>SUM('360VOLUMES'!Y58:AH58)*'360VOLUMES'!AU58</f>
        <v>0</v>
      </c>
      <c r="J58" s="298">
        <f>SUM('360VOLUMES'!Y58:AH58)*'360VOLUMES'!AV58</f>
        <v>0</v>
      </c>
      <c r="K58" s="298">
        <f>'360VOLUMES'!AW58</f>
        <v>0</v>
      </c>
      <c r="L58" s="298">
        <f>'360VOLUMES'!V58*SUM('360VOLUMES'!Y58:AH58)</f>
        <v>0</v>
      </c>
    </row>
    <row r="59" spans="1:12">
      <c r="A59" s="1"/>
      <c r="B59" s="296">
        <f>SUM('360VOLUMES'!Y59:AH59)*'360VOLUMES'!AN59</f>
        <v>0</v>
      </c>
      <c r="C59" s="297">
        <f>SUM('360VOLUMES'!Y59:AH59)*'360VOLUMES'!AO59</f>
        <v>0</v>
      </c>
      <c r="D59" s="298">
        <f>SUM('360VOLUMES'!Y59:AH59)*'360VOLUMES'!AP59</f>
        <v>0</v>
      </c>
      <c r="E59" s="298">
        <f>SUM('360VOLUMES'!Y59:AH59)*'360VOLUMES'!AQ59</f>
        <v>0</v>
      </c>
      <c r="F59" s="298">
        <f>SUM('360VOLUMES'!Y59:AH59)*'360VOLUMES'!AR59</f>
        <v>0</v>
      </c>
      <c r="G59" s="298">
        <f>SUM('360VOLUMES'!Y59:AH59)*'360VOLUMES'!AS59</f>
        <v>0</v>
      </c>
      <c r="H59" s="298">
        <f>SUM('360VOLUMES'!Y59:AH59)*'360VOLUMES'!AT59</f>
        <v>0</v>
      </c>
      <c r="I59" s="298">
        <f>SUM('360VOLUMES'!Y59:AH59)*'360VOLUMES'!AU59</f>
        <v>0</v>
      </c>
      <c r="J59" s="298">
        <f>SUM('360VOLUMES'!Y59:AH59)*'360VOLUMES'!AV59</f>
        <v>0</v>
      </c>
      <c r="K59" s="298">
        <f>'360VOLUMES'!AW59</f>
        <v>0</v>
      </c>
      <c r="L59" s="298">
        <f>'360VOLUMES'!V59*SUM('360VOLUMES'!Y59:AH59)</f>
        <v>0</v>
      </c>
    </row>
    <row r="60" spans="1:12">
      <c r="A60" s="1"/>
      <c r="B60" s="296">
        <f>SUM('360VOLUMES'!Y60:AH60)*'360VOLUMES'!AN60</f>
        <v>0</v>
      </c>
      <c r="C60" s="297">
        <f>SUM('360VOLUMES'!Y60:AH60)*'360VOLUMES'!AO60</f>
        <v>0</v>
      </c>
      <c r="D60" s="298">
        <f>SUM('360VOLUMES'!Y60:AH60)*'360VOLUMES'!AP60</f>
        <v>0</v>
      </c>
      <c r="E60" s="298">
        <f>SUM('360VOLUMES'!Y60:AH60)*'360VOLUMES'!AQ60</f>
        <v>0</v>
      </c>
      <c r="F60" s="298">
        <f>SUM('360VOLUMES'!Y60:AH60)*'360VOLUMES'!AR60</f>
        <v>0</v>
      </c>
      <c r="G60" s="298">
        <f>SUM('360VOLUMES'!Y60:AH60)*'360VOLUMES'!AS60</f>
        <v>0</v>
      </c>
      <c r="H60" s="298">
        <f>SUM('360VOLUMES'!Y60:AH60)*'360VOLUMES'!AT60</f>
        <v>0</v>
      </c>
      <c r="I60" s="298">
        <f>SUM('360VOLUMES'!Y60:AH60)*'360VOLUMES'!AU60</f>
        <v>0</v>
      </c>
      <c r="J60" s="298">
        <f>SUM('360VOLUMES'!Y60:AH60)*'360VOLUMES'!AV60</f>
        <v>0</v>
      </c>
      <c r="K60" s="298">
        <f>'360VOLUMES'!AW60</f>
        <v>0</v>
      </c>
      <c r="L60" s="298">
        <f>'360VOLUMES'!V60*SUM('360VOLUMES'!Y60:AH60)</f>
        <v>0</v>
      </c>
    </row>
    <row r="61" spans="1:12">
      <c r="A61" s="1"/>
      <c r="B61" s="296">
        <f>SUM('360VOLUMES'!Y61:AH61)*'360VOLUMES'!AN61</f>
        <v>0</v>
      </c>
      <c r="C61" s="297">
        <f>SUM('360VOLUMES'!Y61:AH61)*'360VOLUMES'!AO61</f>
        <v>0</v>
      </c>
      <c r="D61" s="298">
        <f>SUM('360VOLUMES'!Y61:AH61)*'360VOLUMES'!AP61</f>
        <v>0</v>
      </c>
      <c r="E61" s="298">
        <f>SUM('360VOLUMES'!Y61:AH61)*'360VOLUMES'!AQ61</f>
        <v>0</v>
      </c>
      <c r="F61" s="298">
        <f>SUM('360VOLUMES'!Y61:AH61)*'360VOLUMES'!AR61</f>
        <v>0</v>
      </c>
      <c r="G61" s="298">
        <f>SUM('360VOLUMES'!Y61:AH61)*'360VOLUMES'!AS61</f>
        <v>0</v>
      </c>
      <c r="H61" s="298">
        <f>SUM('360VOLUMES'!Y61:AH61)*'360VOLUMES'!AT61</f>
        <v>0</v>
      </c>
      <c r="I61" s="298">
        <f>SUM('360VOLUMES'!Y61:AH61)*'360VOLUMES'!AU61</f>
        <v>0</v>
      </c>
      <c r="J61" s="298">
        <f>SUM('360VOLUMES'!Y61:AH61)*'360VOLUMES'!AV61</f>
        <v>0</v>
      </c>
      <c r="K61" s="298">
        <f>'360VOLUMES'!AW61</f>
        <v>0</v>
      </c>
      <c r="L61" s="298">
        <f>'360VOLUMES'!V61*SUM('360VOLUMES'!Y61:AH61)</f>
        <v>0</v>
      </c>
    </row>
    <row r="62" spans="1:12">
      <c r="A62" s="1"/>
      <c r="B62" s="296">
        <f>SUM('360VOLUMES'!Y62:AH62)*'360VOLUMES'!AN62</f>
        <v>0</v>
      </c>
      <c r="C62" s="297">
        <f>SUM('360VOLUMES'!Y62:AH62)*'360VOLUMES'!AO62</f>
        <v>0</v>
      </c>
      <c r="D62" s="298">
        <f>SUM('360VOLUMES'!Y62:AH62)*'360VOLUMES'!AP62</f>
        <v>0</v>
      </c>
      <c r="E62" s="298">
        <f>SUM('360VOLUMES'!Y62:AH62)*'360VOLUMES'!AQ62</f>
        <v>0</v>
      </c>
      <c r="F62" s="298">
        <f>SUM('360VOLUMES'!Y62:AH62)*'360VOLUMES'!AR62</f>
        <v>0</v>
      </c>
      <c r="G62" s="298">
        <f>SUM('360VOLUMES'!Y62:AH62)*'360VOLUMES'!AS62</f>
        <v>0</v>
      </c>
      <c r="H62" s="298">
        <f>SUM('360VOLUMES'!Y62:AH62)*'360VOLUMES'!AT62</f>
        <v>0</v>
      </c>
      <c r="I62" s="298">
        <f>SUM('360VOLUMES'!Y62:AH62)*'360VOLUMES'!AU62</f>
        <v>0</v>
      </c>
      <c r="J62" s="298">
        <f>SUM('360VOLUMES'!Y62:AH62)*'360VOLUMES'!AV62</f>
        <v>0</v>
      </c>
      <c r="K62" s="298">
        <f>'360VOLUMES'!AW62</f>
        <v>0</v>
      </c>
      <c r="L62" s="298">
        <f>'360VOLUMES'!V62*SUM('360VOLUMES'!Y62:AH62)</f>
        <v>0</v>
      </c>
    </row>
    <row r="63" spans="1:12">
      <c r="A63" s="1"/>
      <c r="B63" s="296">
        <f>SUM('360VOLUMES'!Y63:AH63)*'360VOLUMES'!AN63</f>
        <v>0</v>
      </c>
      <c r="C63" s="297">
        <f>SUM('360VOLUMES'!Y63:AH63)*'360VOLUMES'!AO63</f>
        <v>0</v>
      </c>
      <c r="D63" s="298">
        <f>SUM('360VOLUMES'!Y63:AH63)*'360VOLUMES'!AP63</f>
        <v>0</v>
      </c>
      <c r="E63" s="298">
        <f>SUM('360VOLUMES'!Y63:AH63)*'360VOLUMES'!AQ63</f>
        <v>0</v>
      </c>
      <c r="F63" s="298">
        <f>SUM('360VOLUMES'!Y63:AH63)*'360VOLUMES'!AR63</f>
        <v>0</v>
      </c>
      <c r="G63" s="298">
        <f>SUM('360VOLUMES'!Y63:AH63)*'360VOLUMES'!AS63</f>
        <v>0</v>
      </c>
      <c r="H63" s="298">
        <f>SUM('360VOLUMES'!Y63:AH63)*'360VOLUMES'!AT63</f>
        <v>0</v>
      </c>
      <c r="I63" s="298">
        <f>SUM('360VOLUMES'!Y63:AH63)*'360VOLUMES'!AU63</f>
        <v>0</v>
      </c>
      <c r="J63" s="298">
        <f>SUM('360VOLUMES'!Y63:AH63)*'360VOLUMES'!AV63</f>
        <v>0</v>
      </c>
      <c r="K63" s="298">
        <f>'360VOLUMES'!AW63</f>
        <v>0</v>
      </c>
      <c r="L63" s="298">
        <f>'360VOLUMES'!V63*SUM('360VOLUMES'!Y63:AH63)</f>
        <v>0</v>
      </c>
    </row>
    <row r="64" spans="1:12">
      <c r="A64" s="1"/>
      <c r="B64" s="296">
        <f>SUM('360VOLUMES'!Y64:AH64)*'360VOLUMES'!AN64</f>
        <v>0</v>
      </c>
      <c r="C64" s="297">
        <f>SUM('360VOLUMES'!Y64:AH64)*'360VOLUMES'!AO64</f>
        <v>0</v>
      </c>
      <c r="D64" s="298">
        <f>SUM('360VOLUMES'!Y64:AH64)*'360VOLUMES'!AP64</f>
        <v>0</v>
      </c>
      <c r="E64" s="298">
        <f>SUM('360VOLUMES'!Y64:AH64)*'360VOLUMES'!AQ64</f>
        <v>0</v>
      </c>
      <c r="F64" s="298">
        <f>SUM('360VOLUMES'!Y64:AH64)*'360VOLUMES'!AR64</f>
        <v>0</v>
      </c>
      <c r="G64" s="298">
        <f>SUM('360VOLUMES'!Y64:AH64)*'360VOLUMES'!AS64</f>
        <v>0</v>
      </c>
      <c r="H64" s="298">
        <f>SUM('360VOLUMES'!Y64:AH64)*'360VOLUMES'!AT64</f>
        <v>0</v>
      </c>
      <c r="I64" s="298">
        <f>SUM('360VOLUMES'!Y64:AH64)*'360VOLUMES'!AU64</f>
        <v>0</v>
      </c>
      <c r="J64" s="298">
        <f>SUM('360VOLUMES'!Y64:AH64)*'360VOLUMES'!AV64</f>
        <v>0</v>
      </c>
      <c r="K64" s="298">
        <f>'360VOLUMES'!AW64</f>
        <v>0</v>
      </c>
      <c r="L64" s="298">
        <f>'360VOLUMES'!V64*SUM('360VOLUMES'!Y64:AH64)</f>
        <v>0</v>
      </c>
    </row>
    <row r="65" spans="1:12">
      <c r="A65" s="1"/>
      <c r="B65" s="296">
        <f>SUM('360VOLUMES'!Y65:AH65)*'360VOLUMES'!AN65</f>
        <v>0</v>
      </c>
      <c r="C65" s="297">
        <f>SUM('360VOLUMES'!Y65:AH65)*'360VOLUMES'!AO65</f>
        <v>0</v>
      </c>
      <c r="D65" s="298">
        <f>SUM('360VOLUMES'!Y65:AH65)*'360VOLUMES'!AP65</f>
        <v>0</v>
      </c>
      <c r="E65" s="298">
        <f>SUM('360VOLUMES'!Y65:AH65)*'360VOLUMES'!AQ65</f>
        <v>0</v>
      </c>
      <c r="F65" s="298">
        <f>SUM('360VOLUMES'!Y65:AH65)*'360VOLUMES'!AR65</f>
        <v>0</v>
      </c>
      <c r="G65" s="298">
        <f>SUM('360VOLUMES'!Y65:AH65)*'360VOLUMES'!AS65</f>
        <v>0</v>
      </c>
      <c r="H65" s="298">
        <f>SUM('360VOLUMES'!Y65:AH65)*'360VOLUMES'!AT65</f>
        <v>0</v>
      </c>
      <c r="I65" s="298">
        <f>SUM('360VOLUMES'!Y65:AH65)*'360VOLUMES'!AU65</f>
        <v>0</v>
      </c>
      <c r="J65" s="298">
        <f>SUM('360VOLUMES'!Y65:AH65)*'360VOLUMES'!AV65</f>
        <v>0</v>
      </c>
      <c r="K65" s="298">
        <f>'360VOLUMES'!AW65</f>
        <v>0</v>
      </c>
      <c r="L65" s="298">
        <f>'360VOLUMES'!V65*SUM('360VOLUMES'!Y65:AH65)</f>
        <v>0</v>
      </c>
    </row>
    <row r="66" spans="1:12">
      <c r="A66" s="1"/>
      <c r="B66" s="296">
        <f>SUM('360VOLUMES'!Y66:AH66)*'360VOLUMES'!AN66</f>
        <v>0</v>
      </c>
      <c r="C66" s="297">
        <f>SUM('360VOLUMES'!Y66:AH66)*'360VOLUMES'!AO66</f>
        <v>0</v>
      </c>
      <c r="D66" s="298">
        <f>SUM('360VOLUMES'!Y66:AH66)*'360VOLUMES'!AP66</f>
        <v>0</v>
      </c>
      <c r="E66" s="298">
        <f>SUM('360VOLUMES'!Y66:AH66)*'360VOLUMES'!AQ66</f>
        <v>0</v>
      </c>
      <c r="F66" s="298">
        <f>SUM('360VOLUMES'!Y66:AH66)*'360VOLUMES'!AR66</f>
        <v>0</v>
      </c>
      <c r="G66" s="298">
        <f>SUM('360VOLUMES'!Y66:AH66)*'360VOLUMES'!AS66</f>
        <v>0</v>
      </c>
      <c r="H66" s="298">
        <f>SUM('360VOLUMES'!Y66:AH66)*'360VOLUMES'!AT66</f>
        <v>0</v>
      </c>
      <c r="I66" s="298">
        <f>SUM('360VOLUMES'!Y66:AH66)*'360VOLUMES'!AU66</f>
        <v>0</v>
      </c>
      <c r="J66" s="298">
        <f>SUM('360VOLUMES'!Y66:AH66)*'360VOLUMES'!AV66</f>
        <v>0</v>
      </c>
      <c r="K66" s="298">
        <f>'360VOLUMES'!AW66</f>
        <v>0</v>
      </c>
      <c r="L66" s="298">
        <f>'360VOLUMES'!V66*SUM('360VOLUMES'!Y66:AH66)</f>
        <v>0</v>
      </c>
    </row>
    <row r="67" spans="1:12">
      <c r="A67" s="1"/>
      <c r="B67" s="296">
        <f>SUM('360VOLUMES'!Y67:AH67)*'360VOLUMES'!AN67</f>
        <v>0</v>
      </c>
      <c r="C67" s="297">
        <f>SUM('360VOLUMES'!Y67:AH67)*'360VOLUMES'!AO67</f>
        <v>0</v>
      </c>
      <c r="D67" s="298">
        <f>SUM('360VOLUMES'!Y67:AH67)*'360VOLUMES'!AP67</f>
        <v>0</v>
      </c>
      <c r="E67" s="298">
        <f>SUM('360VOLUMES'!Y67:AH67)*'360VOLUMES'!AQ67</f>
        <v>0</v>
      </c>
      <c r="F67" s="298">
        <f>SUM('360VOLUMES'!Y67:AH67)*'360VOLUMES'!AR67</f>
        <v>0</v>
      </c>
      <c r="G67" s="298">
        <f>SUM('360VOLUMES'!Y67:AH67)*'360VOLUMES'!AS67</f>
        <v>0</v>
      </c>
      <c r="H67" s="298">
        <f>SUM('360VOLUMES'!Y67:AH67)*'360VOLUMES'!AT67</f>
        <v>0</v>
      </c>
      <c r="I67" s="298">
        <f>SUM('360VOLUMES'!Y67:AH67)*'360VOLUMES'!AU67</f>
        <v>0</v>
      </c>
      <c r="J67" s="298">
        <f>SUM('360VOLUMES'!Y67:AH67)*'360VOLUMES'!AV67</f>
        <v>0</v>
      </c>
      <c r="K67" s="298">
        <f>'360VOLUMES'!AW67</f>
        <v>0</v>
      </c>
      <c r="L67" s="298">
        <f>'360VOLUMES'!V67*SUM('360VOLUMES'!Y67:AH67)</f>
        <v>0</v>
      </c>
    </row>
    <row r="68" spans="1:12">
      <c r="A68" s="1"/>
      <c r="B68" s="296">
        <f>SUM('360VOLUMES'!Y68:AH68)*'360VOLUMES'!AN68</f>
        <v>0</v>
      </c>
      <c r="C68" s="297">
        <f>SUM('360VOLUMES'!Y68:AH68)*'360VOLUMES'!AO68</f>
        <v>0</v>
      </c>
      <c r="D68" s="298">
        <f>SUM('360VOLUMES'!Y68:AH68)*'360VOLUMES'!AP68</f>
        <v>0</v>
      </c>
      <c r="E68" s="298">
        <f>SUM('360VOLUMES'!Y68:AH68)*'360VOLUMES'!AQ68</f>
        <v>0</v>
      </c>
      <c r="F68" s="298">
        <f>SUM('360VOLUMES'!Y68:AH68)*'360VOLUMES'!AR68</f>
        <v>0</v>
      </c>
      <c r="G68" s="298">
        <f>SUM('360VOLUMES'!Y68:AH68)*'360VOLUMES'!AS68</f>
        <v>0</v>
      </c>
      <c r="H68" s="298">
        <f>SUM('360VOLUMES'!Y68:AH68)*'360VOLUMES'!AT68</f>
        <v>0</v>
      </c>
      <c r="I68" s="298">
        <f>SUM('360VOLUMES'!Y68:AH68)*'360VOLUMES'!AU68</f>
        <v>0</v>
      </c>
      <c r="J68" s="298">
        <f>SUM('360VOLUMES'!Y68:AH68)*'360VOLUMES'!AV68</f>
        <v>0</v>
      </c>
      <c r="K68" s="298">
        <f>'360VOLUMES'!AW68</f>
        <v>0</v>
      </c>
      <c r="L68" s="298">
        <f>'360VOLUMES'!V68*SUM('360VOLUMES'!Y68:AH68)</f>
        <v>0</v>
      </c>
    </row>
    <row r="69" spans="1:12">
      <c r="A69" s="1"/>
      <c r="B69" s="296">
        <f>SUM('360VOLUMES'!Y69:AH69)*'360VOLUMES'!AN69</f>
        <v>0</v>
      </c>
      <c r="C69" s="297">
        <f>SUM('360VOLUMES'!Y69:AH69)*'360VOLUMES'!AO69</f>
        <v>0</v>
      </c>
      <c r="D69" s="298">
        <f>SUM('360VOLUMES'!Y69:AH69)*'360VOLUMES'!AP69</f>
        <v>0</v>
      </c>
      <c r="E69" s="298">
        <f>SUM('360VOLUMES'!Y69:AH69)*'360VOLUMES'!AQ69</f>
        <v>0</v>
      </c>
      <c r="F69" s="298">
        <f>SUM('360VOLUMES'!Y69:AH69)*'360VOLUMES'!AR69</f>
        <v>0</v>
      </c>
      <c r="G69" s="298">
        <f>SUM('360VOLUMES'!Y69:AH69)*'360VOLUMES'!AS69</f>
        <v>0</v>
      </c>
      <c r="H69" s="298">
        <f>SUM('360VOLUMES'!Y69:AH69)*'360VOLUMES'!AT69</f>
        <v>0</v>
      </c>
      <c r="I69" s="298">
        <f>SUM('360VOLUMES'!Y69:AH69)*'360VOLUMES'!AU69</f>
        <v>0</v>
      </c>
      <c r="J69" s="298">
        <f>SUM('360VOLUMES'!Y69:AH69)*'360VOLUMES'!AV69</f>
        <v>0</v>
      </c>
      <c r="K69" s="298">
        <f>'360VOLUMES'!AW69</f>
        <v>0</v>
      </c>
      <c r="L69" s="298">
        <f>'360VOLUMES'!V69*SUM('360VOLUMES'!Y69:AH69)</f>
        <v>0</v>
      </c>
    </row>
    <row r="70" spans="1:12">
      <c r="A70" s="1"/>
      <c r="B70" s="296">
        <f>SUM('360VOLUMES'!Y70:AH70)*'360VOLUMES'!AN70</f>
        <v>0</v>
      </c>
      <c r="C70" s="297">
        <f>SUM('360VOLUMES'!Y70:AH70)*'360VOLUMES'!AO70</f>
        <v>0</v>
      </c>
      <c r="D70" s="298">
        <f>SUM('360VOLUMES'!Y70:AH70)*'360VOLUMES'!AP70</f>
        <v>0</v>
      </c>
      <c r="E70" s="298">
        <f>SUM('360VOLUMES'!Y70:AH70)*'360VOLUMES'!AQ70</f>
        <v>0</v>
      </c>
      <c r="F70" s="298">
        <f>SUM('360VOLUMES'!Y70:AH70)*'360VOLUMES'!AR70</f>
        <v>0</v>
      </c>
      <c r="G70" s="298">
        <f>SUM('360VOLUMES'!Y70:AH70)*'360VOLUMES'!AS70</f>
        <v>0</v>
      </c>
      <c r="H70" s="298">
        <f>SUM('360VOLUMES'!Y70:AH70)*'360VOLUMES'!AT70</f>
        <v>0</v>
      </c>
      <c r="I70" s="298">
        <f>SUM('360VOLUMES'!Y70:AH70)*'360VOLUMES'!AU70</f>
        <v>0</v>
      </c>
      <c r="J70" s="298">
        <f>SUM('360VOLUMES'!Y70:AH70)*'360VOLUMES'!AV70</f>
        <v>0</v>
      </c>
      <c r="K70" s="298">
        <f>'360VOLUMES'!AW70</f>
        <v>0</v>
      </c>
      <c r="L70" s="298">
        <f>'360VOLUMES'!V70*SUM('360VOLUMES'!Y70:AH70)</f>
        <v>0</v>
      </c>
    </row>
    <row r="71" spans="1:12">
      <c r="A71" s="1"/>
      <c r="B71" s="296">
        <f>SUM('360VOLUMES'!Y71:AH71)*'360VOLUMES'!AN71</f>
        <v>0</v>
      </c>
      <c r="C71" s="297">
        <f>SUM('360VOLUMES'!Y71:AH71)*'360VOLUMES'!AO71</f>
        <v>0</v>
      </c>
      <c r="D71" s="298">
        <f>SUM('360VOLUMES'!Y71:AH71)*'360VOLUMES'!AP71</f>
        <v>0</v>
      </c>
      <c r="E71" s="298">
        <f>SUM('360VOLUMES'!Y71:AH71)*'360VOLUMES'!AQ71</f>
        <v>0</v>
      </c>
      <c r="F71" s="298">
        <f>SUM('360VOLUMES'!Y71:AH71)*'360VOLUMES'!AR71</f>
        <v>0</v>
      </c>
      <c r="G71" s="298">
        <f>SUM('360VOLUMES'!Y71:AH71)*'360VOLUMES'!AS71</f>
        <v>0</v>
      </c>
      <c r="H71" s="298">
        <f>SUM('360VOLUMES'!Y71:AH71)*'360VOLUMES'!AT71</f>
        <v>0</v>
      </c>
      <c r="I71" s="298">
        <f>SUM('360VOLUMES'!Y71:AH71)*'360VOLUMES'!AU71</f>
        <v>0</v>
      </c>
      <c r="J71" s="298">
        <f>SUM('360VOLUMES'!Y71:AH71)*'360VOLUMES'!AV71</f>
        <v>0</v>
      </c>
      <c r="K71" s="298">
        <f>'360VOLUMES'!AW71</f>
        <v>0</v>
      </c>
      <c r="L71" s="298">
        <f>'360VOLUMES'!V71*SUM('360VOLUMES'!Y71:AH71)</f>
        <v>0</v>
      </c>
    </row>
    <row r="72" spans="1:12">
      <c r="A72" s="1"/>
      <c r="B72" s="296">
        <f>SUM('360VOLUMES'!Y72:AH72)*'360VOLUMES'!AN72</f>
        <v>0</v>
      </c>
      <c r="C72" s="297">
        <f>SUM('360VOLUMES'!Y72:AH72)*'360VOLUMES'!AO72</f>
        <v>0</v>
      </c>
      <c r="D72" s="298">
        <f>SUM('360VOLUMES'!Y72:AH72)*'360VOLUMES'!AP72</f>
        <v>0</v>
      </c>
      <c r="E72" s="298">
        <f>SUM('360VOLUMES'!Y72:AH72)*'360VOLUMES'!AQ72</f>
        <v>0</v>
      </c>
      <c r="F72" s="298">
        <f>SUM('360VOLUMES'!Y72:AH72)*'360VOLUMES'!AR72</f>
        <v>0</v>
      </c>
      <c r="G72" s="298">
        <f>SUM('360VOLUMES'!Y72:AH72)*'360VOLUMES'!AS72</f>
        <v>0</v>
      </c>
      <c r="H72" s="298">
        <f>SUM('360VOLUMES'!Y72:AH72)*'360VOLUMES'!AT72</f>
        <v>0</v>
      </c>
      <c r="I72" s="298">
        <f>SUM('360VOLUMES'!Y72:AH72)*'360VOLUMES'!AU72</f>
        <v>0</v>
      </c>
      <c r="J72" s="298">
        <f>SUM('360VOLUMES'!Y72:AH72)*'360VOLUMES'!AV72</f>
        <v>0</v>
      </c>
      <c r="K72" s="298">
        <f>'360VOLUMES'!AW72</f>
        <v>0</v>
      </c>
      <c r="L72" s="298">
        <f>'360VOLUMES'!V72*SUM('360VOLUMES'!Y72:AH72)</f>
        <v>0</v>
      </c>
    </row>
    <row r="73" spans="1:12">
      <c r="A73" s="1"/>
      <c r="B73" s="296">
        <f>SUM('360VOLUMES'!Y73:AH73)*'360VOLUMES'!AN73</f>
        <v>0</v>
      </c>
      <c r="C73" s="297">
        <f>SUM('360VOLUMES'!Y73:AH73)*'360VOLUMES'!AO73</f>
        <v>0</v>
      </c>
      <c r="D73" s="298">
        <f>SUM('360VOLUMES'!Y73:AH73)*'360VOLUMES'!AP73</f>
        <v>0</v>
      </c>
      <c r="E73" s="298">
        <f>SUM('360VOLUMES'!Y73:AH73)*'360VOLUMES'!AQ73</f>
        <v>0</v>
      </c>
      <c r="F73" s="298">
        <f>SUM('360VOLUMES'!Y73:AH73)*'360VOLUMES'!AR73</f>
        <v>0</v>
      </c>
      <c r="G73" s="298">
        <f>SUM('360VOLUMES'!Y73:AH73)*'360VOLUMES'!AS73</f>
        <v>0</v>
      </c>
      <c r="H73" s="298">
        <f>SUM('360VOLUMES'!Y73:AH73)*'360VOLUMES'!AT73</f>
        <v>0</v>
      </c>
      <c r="I73" s="298">
        <f>SUM('360VOLUMES'!Y73:AH73)*'360VOLUMES'!AU73</f>
        <v>0</v>
      </c>
      <c r="J73" s="298">
        <f>SUM('360VOLUMES'!Y73:AH73)*'360VOLUMES'!AV73</f>
        <v>0</v>
      </c>
      <c r="K73" s="298">
        <f>'360VOLUMES'!AW73</f>
        <v>0</v>
      </c>
      <c r="L73" s="298">
        <f>'360VOLUMES'!V73*SUM('360VOLUMES'!Y73:AH73)</f>
        <v>0</v>
      </c>
    </row>
    <row r="74" spans="1:12">
      <c r="A74" s="1"/>
      <c r="B74" s="296">
        <f>SUM('360VOLUMES'!Y74:AH74)*'360VOLUMES'!AN74</f>
        <v>0</v>
      </c>
      <c r="C74" s="297">
        <f>SUM('360VOLUMES'!Y74:AH74)*'360VOLUMES'!AO74</f>
        <v>0</v>
      </c>
      <c r="D74" s="298">
        <f>SUM('360VOLUMES'!Y74:AH74)*'360VOLUMES'!AP74</f>
        <v>0</v>
      </c>
      <c r="E74" s="298">
        <f>SUM('360VOLUMES'!Y74:AH74)*'360VOLUMES'!AQ74</f>
        <v>0</v>
      </c>
      <c r="F74" s="298">
        <f>SUM('360VOLUMES'!Y74:AH74)*'360VOLUMES'!AR74</f>
        <v>0</v>
      </c>
      <c r="G74" s="298">
        <f>SUM('360VOLUMES'!Y74:AH74)*'360VOLUMES'!AS74</f>
        <v>0</v>
      </c>
      <c r="H74" s="298">
        <f>SUM('360VOLUMES'!Y74:AH74)*'360VOLUMES'!AT74</f>
        <v>0</v>
      </c>
      <c r="I74" s="298">
        <f>SUM('360VOLUMES'!Y74:AH74)*'360VOLUMES'!AU74</f>
        <v>0</v>
      </c>
      <c r="J74" s="298">
        <f>SUM('360VOLUMES'!Y74:AH74)*'360VOLUMES'!AV74</f>
        <v>0</v>
      </c>
      <c r="K74" s="298">
        <f>'360VOLUMES'!AW74</f>
        <v>0</v>
      </c>
      <c r="L74" s="298">
        <f>'360VOLUMES'!V74*SUM('360VOLUMES'!Y74:AH74)</f>
        <v>0</v>
      </c>
    </row>
    <row r="75" spans="1:12">
      <c r="A75" s="1"/>
      <c r="B75" s="296">
        <f>SUM('360VOLUMES'!Y75:AH75)*'360VOLUMES'!AN75</f>
        <v>0</v>
      </c>
      <c r="C75" s="297">
        <f>SUM('360VOLUMES'!Y75:AH75)*'360VOLUMES'!AO75</f>
        <v>0</v>
      </c>
      <c r="D75" s="298">
        <f>SUM('360VOLUMES'!Y75:AH75)*'360VOLUMES'!AP75</f>
        <v>0</v>
      </c>
      <c r="E75" s="298">
        <f>SUM('360VOLUMES'!Y75:AH75)*'360VOLUMES'!AQ75</f>
        <v>0</v>
      </c>
      <c r="F75" s="298">
        <f>SUM('360VOLUMES'!Y75:AH75)*'360VOLUMES'!AR75</f>
        <v>0</v>
      </c>
      <c r="G75" s="298">
        <f>SUM('360VOLUMES'!Y75:AH75)*'360VOLUMES'!AS75</f>
        <v>0</v>
      </c>
      <c r="H75" s="298">
        <f>SUM('360VOLUMES'!Y75:AH75)*'360VOLUMES'!AT75</f>
        <v>0</v>
      </c>
      <c r="I75" s="298">
        <f>SUM('360VOLUMES'!Y75:AH75)*'360VOLUMES'!AU75</f>
        <v>0</v>
      </c>
      <c r="J75" s="298">
        <f>SUM('360VOLUMES'!Y75:AH75)*'360VOLUMES'!AV75</f>
        <v>0</v>
      </c>
      <c r="K75" s="298">
        <f>'360VOLUMES'!AW75</f>
        <v>0</v>
      </c>
      <c r="L75" s="298">
        <f>'360VOLUMES'!V75*SUM('360VOLUMES'!Y75:AH75)</f>
        <v>0</v>
      </c>
    </row>
    <row r="76" spans="1:12">
      <c r="A76" s="1"/>
      <c r="B76" s="296">
        <f>SUM('360VOLUMES'!Y76:AH76)*'360VOLUMES'!AN76</f>
        <v>0</v>
      </c>
      <c r="C76" s="297">
        <f>SUM('360VOLUMES'!Y76:AH76)*'360VOLUMES'!AO76</f>
        <v>0</v>
      </c>
      <c r="D76" s="298">
        <f>SUM('360VOLUMES'!Y76:AH76)*'360VOLUMES'!AP76</f>
        <v>0</v>
      </c>
      <c r="E76" s="298">
        <f>SUM('360VOLUMES'!Y76:AH76)*'360VOLUMES'!AQ76</f>
        <v>0</v>
      </c>
      <c r="F76" s="298">
        <f>SUM('360VOLUMES'!Y76:AH76)*'360VOLUMES'!AR76</f>
        <v>0</v>
      </c>
      <c r="G76" s="298">
        <f>SUM('360VOLUMES'!Y76:AH76)*'360VOLUMES'!AS76</f>
        <v>0</v>
      </c>
      <c r="H76" s="298">
        <f>SUM('360VOLUMES'!Y76:AH76)*'360VOLUMES'!AT76</f>
        <v>0</v>
      </c>
      <c r="I76" s="298">
        <f>SUM('360VOLUMES'!Y76:AH76)*'360VOLUMES'!AU76</f>
        <v>0</v>
      </c>
      <c r="J76" s="298">
        <f>SUM('360VOLUMES'!Y76:AH76)*'360VOLUMES'!AV76</f>
        <v>0</v>
      </c>
      <c r="K76" s="298">
        <f>'360VOLUMES'!AW76</f>
        <v>0</v>
      </c>
      <c r="L76" s="298">
        <f>'360VOLUMES'!V76*SUM('360VOLUMES'!Y76:AH76)</f>
        <v>0</v>
      </c>
    </row>
    <row r="77" spans="1:12">
      <c r="A77" s="1"/>
      <c r="B77" s="296">
        <f>SUM('360VOLUMES'!Y77:AH77)*'360VOLUMES'!AN77</f>
        <v>0</v>
      </c>
      <c r="C77" s="297">
        <f>SUM('360VOLUMES'!Y77:AH77)*'360VOLUMES'!AO77</f>
        <v>0</v>
      </c>
      <c r="D77" s="298">
        <f>SUM('360VOLUMES'!Y77:AH77)*'360VOLUMES'!AP77</f>
        <v>0</v>
      </c>
      <c r="E77" s="298">
        <f>SUM('360VOLUMES'!Y77:AH77)*'360VOLUMES'!AQ77</f>
        <v>0</v>
      </c>
      <c r="F77" s="298">
        <f>SUM('360VOLUMES'!Y77:AH77)*'360VOLUMES'!AR77</f>
        <v>0</v>
      </c>
      <c r="G77" s="298">
        <f>SUM('360VOLUMES'!Y77:AH77)*'360VOLUMES'!AS77</f>
        <v>0</v>
      </c>
      <c r="H77" s="298">
        <f>SUM('360VOLUMES'!Y77:AH77)*'360VOLUMES'!AT77</f>
        <v>0</v>
      </c>
      <c r="I77" s="298">
        <f>SUM('360VOLUMES'!Y77:AH77)*'360VOLUMES'!AU77</f>
        <v>0</v>
      </c>
      <c r="J77" s="298">
        <f>SUM('360VOLUMES'!Y77:AH77)*'360VOLUMES'!AV77</f>
        <v>0</v>
      </c>
      <c r="K77" s="298">
        <f>'360VOLUMES'!AW77</f>
        <v>0</v>
      </c>
      <c r="L77" s="298">
        <f>'360VOLUMES'!V77*SUM('360VOLUMES'!Y77:AH77)</f>
        <v>0</v>
      </c>
    </row>
    <row r="78" spans="1:12">
      <c r="A78" s="1"/>
      <c r="B78" s="296">
        <f>SUM('360VOLUMES'!Y78:AH78)*'360VOLUMES'!AN78</f>
        <v>0</v>
      </c>
      <c r="C78" s="297">
        <f>SUM('360VOLUMES'!Y78:AH78)*'360VOLUMES'!AO78</f>
        <v>0</v>
      </c>
      <c r="D78" s="298">
        <f>SUM('360VOLUMES'!Y78:AH78)*'360VOLUMES'!AP78</f>
        <v>0</v>
      </c>
      <c r="E78" s="298">
        <f>SUM('360VOLUMES'!Y78:AH78)*'360VOLUMES'!AQ78</f>
        <v>0</v>
      </c>
      <c r="F78" s="298">
        <f>SUM('360VOLUMES'!Y78:AH78)*'360VOLUMES'!AR78</f>
        <v>0</v>
      </c>
      <c r="G78" s="298">
        <f>SUM('360VOLUMES'!Y78:AH78)*'360VOLUMES'!AS78</f>
        <v>0</v>
      </c>
      <c r="H78" s="298">
        <f>SUM('360VOLUMES'!Y78:AH78)*'360VOLUMES'!AT78</f>
        <v>0</v>
      </c>
      <c r="I78" s="298">
        <f>SUM('360VOLUMES'!Y78:AH78)*'360VOLUMES'!AU78</f>
        <v>0</v>
      </c>
      <c r="J78" s="298">
        <f>SUM('360VOLUMES'!Y78:AH78)*'360VOLUMES'!AV78</f>
        <v>0</v>
      </c>
      <c r="K78" s="298">
        <f>'360VOLUMES'!AW78</f>
        <v>0</v>
      </c>
      <c r="L78" s="298">
        <f>'360VOLUMES'!V78*SUM('360VOLUMES'!Y78:AH78)</f>
        <v>0</v>
      </c>
    </row>
    <row r="79" spans="1:12">
      <c r="A79" s="1"/>
      <c r="B79" s="296">
        <f>SUM('360VOLUMES'!Y79:AH79)*'360VOLUMES'!AN79</f>
        <v>0</v>
      </c>
      <c r="C79" s="297">
        <f>SUM('360VOLUMES'!Y79:AH79)*'360VOLUMES'!AO79</f>
        <v>0</v>
      </c>
      <c r="D79" s="298">
        <f>SUM('360VOLUMES'!Y79:AH79)*'360VOLUMES'!AP79</f>
        <v>0</v>
      </c>
      <c r="E79" s="298">
        <f>SUM('360VOLUMES'!Y79:AH79)*'360VOLUMES'!AQ79</f>
        <v>0</v>
      </c>
      <c r="F79" s="298">
        <f>SUM('360VOLUMES'!Y79:AH79)*'360VOLUMES'!AR79</f>
        <v>0</v>
      </c>
      <c r="G79" s="298">
        <f>SUM('360VOLUMES'!Y79:AH79)*'360VOLUMES'!AS79</f>
        <v>0</v>
      </c>
      <c r="H79" s="298">
        <f>SUM('360VOLUMES'!Y79:AH79)*'360VOLUMES'!AT79</f>
        <v>0</v>
      </c>
      <c r="I79" s="298">
        <f>SUM('360VOLUMES'!Y79:AH79)*'360VOLUMES'!AU79</f>
        <v>0</v>
      </c>
      <c r="J79" s="298">
        <f>SUM('360VOLUMES'!Y79:AH79)*'360VOLUMES'!AV79</f>
        <v>0</v>
      </c>
      <c r="K79" s="298">
        <f>'360VOLUMES'!AW79</f>
        <v>0</v>
      </c>
      <c r="L79" s="298">
        <f>'360VOLUMES'!V79*SUM('360VOLUMES'!Y79:AH79)</f>
        <v>0</v>
      </c>
    </row>
    <row r="80" spans="1:12">
      <c r="A80" s="1"/>
      <c r="B80" s="296">
        <f>SUM('360VOLUMES'!Y80:AH80)*'360VOLUMES'!AN80</f>
        <v>0</v>
      </c>
      <c r="C80" s="297">
        <f>SUM('360VOLUMES'!Y80:AH80)*'360VOLUMES'!AO80</f>
        <v>0</v>
      </c>
      <c r="D80" s="298">
        <f>SUM('360VOLUMES'!Y80:AH80)*'360VOLUMES'!AP80</f>
        <v>0</v>
      </c>
      <c r="E80" s="298">
        <f>SUM('360VOLUMES'!Y80:AH80)*'360VOLUMES'!AQ80</f>
        <v>0</v>
      </c>
      <c r="F80" s="298">
        <f>SUM('360VOLUMES'!Y80:AH80)*'360VOLUMES'!AR80</f>
        <v>0</v>
      </c>
      <c r="G80" s="298">
        <f>SUM('360VOLUMES'!Y80:AH80)*'360VOLUMES'!AS80</f>
        <v>0</v>
      </c>
      <c r="H80" s="298">
        <f>SUM('360VOLUMES'!Y80:AH80)*'360VOLUMES'!AT80</f>
        <v>0</v>
      </c>
      <c r="I80" s="298">
        <f>SUM('360VOLUMES'!Y80:AH80)*'360VOLUMES'!AU80</f>
        <v>0</v>
      </c>
      <c r="J80" s="298">
        <f>SUM('360VOLUMES'!Y80:AH80)*'360VOLUMES'!AV80</f>
        <v>0</v>
      </c>
      <c r="K80" s="298">
        <f>'360VOLUMES'!AW80</f>
        <v>0</v>
      </c>
      <c r="L80" s="298">
        <f>'360VOLUMES'!V80*SUM('360VOLUMES'!Y80:AH80)</f>
        <v>0</v>
      </c>
    </row>
    <row r="81" spans="1:12">
      <c r="A81" s="1"/>
      <c r="B81" s="296">
        <f>SUM('360VOLUMES'!Y81:AH81)*'360VOLUMES'!AN81</f>
        <v>0</v>
      </c>
      <c r="C81" s="297">
        <f>SUM('360VOLUMES'!Y81:AH81)*'360VOLUMES'!AO81</f>
        <v>0</v>
      </c>
      <c r="D81" s="298">
        <f>SUM('360VOLUMES'!Y81:AH81)*'360VOLUMES'!AP81</f>
        <v>0</v>
      </c>
      <c r="E81" s="298">
        <f>SUM('360VOLUMES'!Y81:AH81)*'360VOLUMES'!AQ81</f>
        <v>0</v>
      </c>
      <c r="F81" s="298">
        <f>SUM('360VOLUMES'!Y81:AH81)*'360VOLUMES'!AR81</f>
        <v>0</v>
      </c>
      <c r="G81" s="298">
        <f>SUM('360VOLUMES'!Y81:AH81)*'360VOLUMES'!AS81</f>
        <v>0</v>
      </c>
      <c r="H81" s="298">
        <f>SUM('360VOLUMES'!Y81:AH81)*'360VOLUMES'!AT81</f>
        <v>0</v>
      </c>
      <c r="I81" s="298">
        <f>SUM('360VOLUMES'!Y81:AH81)*'360VOLUMES'!AU81</f>
        <v>0</v>
      </c>
      <c r="J81" s="298">
        <f>SUM('360VOLUMES'!Y81:AH81)*'360VOLUMES'!AV81</f>
        <v>0</v>
      </c>
      <c r="K81" s="298">
        <f>'360VOLUMES'!AW81</f>
        <v>0</v>
      </c>
      <c r="L81" s="298">
        <f>'360VOLUMES'!V81*SUM('360VOLUMES'!Y81:AH81)</f>
        <v>0</v>
      </c>
    </row>
    <row r="82" spans="1:12">
      <c r="A82" s="1"/>
      <c r="B82" s="296">
        <f>SUM('360VOLUMES'!Y82:AH82)*'360VOLUMES'!AN82</f>
        <v>0</v>
      </c>
      <c r="C82" s="297">
        <f>SUM('360VOLUMES'!Y82:AH82)*'360VOLUMES'!AO82</f>
        <v>0</v>
      </c>
      <c r="D82" s="298">
        <f>SUM('360VOLUMES'!Y82:AH82)*'360VOLUMES'!AP82</f>
        <v>0</v>
      </c>
      <c r="E82" s="298">
        <f>SUM('360VOLUMES'!Y82:AH82)*'360VOLUMES'!AQ82</f>
        <v>0</v>
      </c>
      <c r="F82" s="298">
        <f>SUM('360VOLUMES'!Y82:AH82)*'360VOLUMES'!AR82</f>
        <v>0</v>
      </c>
      <c r="G82" s="298">
        <f>SUM('360VOLUMES'!Y82:AH82)*'360VOLUMES'!AS82</f>
        <v>0</v>
      </c>
      <c r="H82" s="298">
        <f>SUM('360VOLUMES'!Y82:AH82)*'360VOLUMES'!AT82</f>
        <v>0</v>
      </c>
      <c r="I82" s="298">
        <f>SUM('360VOLUMES'!Y82:AH82)*'360VOLUMES'!AU82</f>
        <v>0</v>
      </c>
      <c r="J82" s="298">
        <f>SUM('360VOLUMES'!Y82:AH82)*'360VOLUMES'!AV82</f>
        <v>0</v>
      </c>
      <c r="K82" s="298">
        <f>'360VOLUMES'!AW82</f>
        <v>0</v>
      </c>
      <c r="L82" s="298">
        <f>'360VOLUMES'!V82*SUM('360VOLUMES'!Y82:AH82)</f>
        <v>0</v>
      </c>
    </row>
    <row r="83" spans="1:12">
      <c r="A83" s="1"/>
      <c r="B83" s="296">
        <f>SUM('360VOLUMES'!Y83:AH83)*'360VOLUMES'!AN83</f>
        <v>0</v>
      </c>
      <c r="C83" s="297">
        <f>SUM('360VOLUMES'!Y83:AH83)*'360VOLUMES'!AO83</f>
        <v>0</v>
      </c>
      <c r="D83" s="298">
        <f>SUM('360VOLUMES'!Y83:AH83)*'360VOLUMES'!AP83</f>
        <v>0</v>
      </c>
      <c r="E83" s="298">
        <f>SUM('360VOLUMES'!Y83:AH83)*'360VOLUMES'!AQ83</f>
        <v>0</v>
      </c>
      <c r="F83" s="298">
        <f>SUM('360VOLUMES'!Y83:AH83)*'360VOLUMES'!AR83</f>
        <v>0</v>
      </c>
      <c r="G83" s="298">
        <f>SUM('360VOLUMES'!Y83:AH83)*'360VOLUMES'!AS83</f>
        <v>0</v>
      </c>
      <c r="H83" s="298">
        <f>SUM('360VOLUMES'!Y83:AH83)*'360VOLUMES'!AT83</f>
        <v>0</v>
      </c>
      <c r="I83" s="298">
        <f>SUM('360VOLUMES'!Y83:AH83)*'360VOLUMES'!AU83</f>
        <v>0</v>
      </c>
      <c r="J83" s="298">
        <f>SUM('360VOLUMES'!Y83:AH83)*'360VOLUMES'!AV83</f>
        <v>0</v>
      </c>
      <c r="K83" s="298">
        <f>'360VOLUMES'!AW83</f>
        <v>0</v>
      </c>
      <c r="L83" s="298">
        <f>'360VOLUMES'!V83*SUM('360VOLUMES'!Y83:AH83)</f>
        <v>0</v>
      </c>
    </row>
    <row r="84" spans="1:12">
      <c r="A84" s="1"/>
      <c r="B84" s="296">
        <f>SUM('360VOLUMES'!Y84:AH84)*'360VOLUMES'!AN84</f>
        <v>0</v>
      </c>
      <c r="C84" s="297">
        <f>SUM('360VOLUMES'!Y84:AH84)*'360VOLUMES'!AO84</f>
        <v>0</v>
      </c>
      <c r="D84" s="298">
        <f>SUM('360VOLUMES'!Y84:AH84)*'360VOLUMES'!AP84</f>
        <v>0</v>
      </c>
      <c r="E84" s="298">
        <f>SUM('360VOLUMES'!Y84:AH84)*'360VOLUMES'!AQ84</f>
        <v>0</v>
      </c>
      <c r="F84" s="298">
        <f>SUM('360VOLUMES'!Y84:AH84)*'360VOLUMES'!AR84</f>
        <v>0</v>
      </c>
      <c r="G84" s="298">
        <f>SUM('360VOLUMES'!Y84:AH84)*'360VOLUMES'!AS84</f>
        <v>0</v>
      </c>
      <c r="H84" s="298">
        <f>SUM('360VOLUMES'!Y84:AH84)*'360VOLUMES'!AT84</f>
        <v>0</v>
      </c>
      <c r="I84" s="298">
        <f>SUM('360VOLUMES'!Y84:AH84)*'360VOLUMES'!AU84</f>
        <v>0</v>
      </c>
      <c r="J84" s="298">
        <f>SUM('360VOLUMES'!Y84:AH84)*'360VOLUMES'!AV84</f>
        <v>0</v>
      </c>
      <c r="K84" s="298">
        <f>'360VOLUMES'!AW84</f>
        <v>0</v>
      </c>
      <c r="L84" s="298">
        <f>'360VOLUMES'!V84*SUM('360VOLUMES'!Y84:AH84)</f>
        <v>0</v>
      </c>
    </row>
    <row r="85" spans="1:12">
      <c r="A85" s="1"/>
      <c r="B85" s="296">
        <f>SUM('360VOLUMES'!Y85:AH85)*'360VOLUMES'!AN85</f>
        <v>0</v>
      </c>
      <c r="C85" s="297">
        <f>SUM('360VOLUMES'!Y85:AH85)*'360VOLUMES'!AO85</f>
        <v>0</v>
      </c>
      <c r="D85" s="298">
        <f>SUM('360VOLUMES'!Y85:AH85)*'360VOLUMES'!AP85</f>
        <v>0</v>
      </c>
      <c r="E85" s="298">
        <f>SUM('360VOLUMES'!Y85:AH85)*'360VOLUMES'!AQ85</f>
        <v>0</v>
      </c>
      <c r="F85" s="298">
        <f>SUM('360VOLUMES'!Y85:AH85)*'360VOLUMES'!AR85</f>
        <v>0</v>
      </c>
      <c r="G85" s="298">
        <f>SUM('360VOLUMES'!Y85:AH85)*'360VOLUMES'!AS85</f>
        <v>0</v>
      </c>
      <c r="H85" s="298">
        <f>SUM('360VOLUMES'!Y85:AH85)*'360VOLUMES'!AT85</f>
        <v>0</v>
      </c>
      <c r="I85" s="298">
        <f>SUM('360VOLUMES'!Y85:AH85)*'360VOLUMES'!AU85</f>
        <v>0</v>
      </c>
      <c r="J85" s="298">
        <f>SUM('360VOLUMES'!Y85:AH85)*'360VOLUMES'!AV85</f>
        <v>0</v>
      </c>
      <c r="K85" s="298">
        <f>'360VOLUMES'!AW85</f>
        <v>0</v>
      </c>
      <c r="L85" s="298">
        <f>'360VOLUMES'!V85*SUM('360VOLUMES'!Y85:AH85)</f>
        <v>0</v>
      </c>
    </row>
    <row r="86" spans="1:12">
      <c r="A86" s="1"/>
      <c r="B86" s="296">
        <f>SUM('360VOLUMES'!Y86:AH86)*'360VOLUMES'!AN86</f>
        <v>0</v>
      </c>
      <c r="C86" s="297">
        <f>SUM('360VOLUMES'!Y86:AH86)*'360VOLUMES'!AO86</f>
        <v>0</v>
      </c>
      <c r="D86" s="298">
        <f>SUM('360VOLUMES'!Y86:AH86)*'360VOLUMES'!AP86</f>
        <v>0</v>
      </c>
      <c r="E86" s="298">
        <f>SUM('360VOLUMES'!Y86:AH86)*'360VOLUMES'!AQ86</f>
        <v>0</v>
      </c>
      <c r="F86" s="298">
        <f>SUM('360VOLUMES'!Y86:AH86)*'360VOLUMES'!AR86</f>
        <v>0</v>
      </c>
      <c r="G86" s="298">
        <f>SUM('360VOLUMES'!Y86:AH86)*'360VOLUMES'!AS86</f>
        <v>0</v>
      </c>
      <c r="H86" s="298">
        <f>SUM('360VOLUMES'!Y86:AH86)*'360VOLUMES'!AT86</f>
        <v>0</v>
      </c>
      <c r="I86" s="298">
        <f>SUM('360VOLUMES'!Y86:AH86)*'360VOLUMES'!AU86</f>
        <v>0</v>
      </c>
      <c r="J86" s="298">
        <f>SUM('360VOLUMES'!Y86:AH86)*'360VOLUMES'!AV86</f>
        <v>0</v>
      </c>
      <c r="K86" s="298">
        <f>'360VOLUMES'!AW86</f>
        <v>0</v>
      </c>
      <c r="L86" s="298">
        <f>'360VOLUMES'!V86*SUM('360VOLUMES'!Y86:AH86)</f>
        <v>0</v>
      </c>
    </row>
    <row r="87" spans="1:12">
      <c r="A87" s="1"/>
      <c r="B87" s="296">
        <f>SUM('360VOLUMES'!Y87:AH87)*'360VOLUMES'!AN87</f>
        <v>0</v>
      </c>
      <c r="C87" s="297">
        <f>SUM('360VOLUMES'!Y87:AH87)*'360VOLUMES'!AO87</f>
        <v>0</v>
      </c>
      <c r="D87" s="298">
        <f>SUM('360VOLUMES'!Y87:AH87)*'360VOLUMES'!AP87</f>
        <v>0</v>
      </c>
      <c r="E87" s="298">
        <f>SUM('360VOLUMES'!Y87:AH87)*'360VOLUMES'!AQ87</f>
        <v>0</v>
      </c>
      <c r="F87" s="298">
        <f>SUM('360VOLUMES'!Y87:AH87)*'360VOLUMES'!AR87</f>
        <v>0</v>
      </c>
      <c r="G87" s="298">
        <f>SUM('360VOLUMES'!Y87:AH87)*'360VOLUMES'!AS87</f>
        <v>0</v>
      </c>
      <c r="H87" s="298">
        <f>SUM('360VOLUMES'!Y87:AH87)*'360VOLUMES'!AT87</f>
        <v>0</v>
      </c>
      <c r="I87" s="298">
        <f>SUM('360VOLUMES'!Y87:AH87)*'360VOLUMES'!AU87</f>
        <v>0</v>
      </c>
      <c r="J87" s="298">
        <f>SUM('360VOLUMES'!Y87:AH87)*'360VOLUMES'!AV87</f>
        <v>0</v>
      </c>
      <c r="K87" s="298">
        <f>'360VOLUMES'!AW87</f>
        <v>0</v>
      </c>
      <c r="L87" s="298">
        <f>'360VOLUMES'!V87*SUM('360VOLUMES'!Y87:AH87)</f>
        <v>0</v>
      </c>
    </row>
    <row r="88" spans="1:12">
      <c r="A88" s="1"/>
      <c r="B88" s="296">
        <f>SUM('360VOLUMES'!Y88:AH88)*'360VOLUMES'!AN88</f>
        <v>0</v>
      </c>
      <c r="C88" s="297">
        <f>SUM('360VOLUMES'!Y88:AH88)*'360VOLUMES'!AO88</f>
        <v>0</v>
      </c>
      <c r="D88" s="298">
        <f>SUM('360VOLUMES'!Y88:AH88)*'360VOLUMES'!AP88</f>
        <v>0</v>
      </c>
      <c r="E88" s="298">
        <f>SUM('360VOLUMES'!Y88:AH88)*'360VOLUMES'!AQ88</f>
        <v>0</v>
      </c>
      <c r="F88" s="298">
        <f>SUM('360VOLUMES'!Y88:AH88)*'360VOLUMES'!AR88</f>
        <v>0</v>
      </c>
      <c r="G88" s="298">
        <f>SUM('360VOLUMES'!Y88:AH88)*'360VOLUMES'!AS88</f>
        <v>0</v>
      </c>
      <c r="H88" s="298">
        <f>SUM('360VOLUMES'!Y88:AH88)*'360VOLUMES'!AT88</f>
        <v>0</v>
      </c>
      <c r="I88" s="298">
        <f>SUM('360VOLUMES'!Y88:AH88)*'360VOLUMES'!AU88</f>
        <v>0</v>
      </c>
      <c r="J88" s="298">
        <f>SUM('360VOLUMES'!Y88:AH88)*'360VOLUMES'!AV88</f>
        <v>0</v>
      </c>
      <c r="K88" s="298">
        <f>'360VOLUMES'!AW88</f>
        <v>0</v>
      </c>
      <c r="L88" s="298">
        <f>'360VOLUMES'!V88*SUM('360VOLUMES'!Y88:AH88)</f>
        <v>0</v>
      </c>
    </row>
    <row r="89" spans="1:12">
      <c r="A89" s="1"/>
      <c r="B89" s="296">
        <f>SUM('360VOLUMES'!Y89:AH89)*'360VOLUMES'!AN89</f>
        <v>0</v>
      </c>
      <c r="C89" s="297">
        <f>SUM('360VOLUMES'!Y89:AH89)*'360VOLUMES'!AO89</f>
        <v>0</v>
      </c>
      <c r="D89" s="298">
        <f>SUM('360VOLUMES'!Y89:AH89)*'360VOLUMES'!AP89</f>
        <v>0</v>
      </c>
      <c r="E89" s="298">
        <f>SUM('360VOLUMES'!Y89:AH89)*'360VOLUMES'!AQ89</f>
        <v>0</v>
      </c>
      <c r="F89" s="298">
        <f>SUM('360VOLUMES'!Y89:AH89)*'360VOLUMES'!AR89</f>
        <v>0</v>
      </c>
      <c r="G89" s="298">
        <f>SUM('360VOLUMES'!Y89:AH89)*'360VOLUMES'!AS89</f>
        <v>0</v>
      </c>
      <c r="H89" s="298">
        <f>SUM('360VOLUMES'!Y89:AH89)*'360VOLUMES'!AT89</f>
        <v>0</v>
      </c>
      <c r="I89" s="298">
        <f>SUM('360VOLUMES'!Y89:AH89)*'360VOLUMES'!AU89</f>
        <v>0</v>
      </c>
      <c r="J89" s="298">
        <f>SUM('360VOLUMES'!Y89:AH89)*'360VOLUMES'!AV89</f>
        <v>0</v>
      </c>
      <c r="K89" s="298">
        <f>'360VOLUMES'!AW89</f>
        <v>0</v>
      </c>
      <c r="L89" s="298">
        <f>'360VOLUMES'!V89*SUM('360VOLUMES'!Y89:AH89)</f>
        <v>0</v>
      </c>
    </row>
    <row r="90" spans="1:12">
      <c r="A90" s="1"/>
      <c r="B90" s="296">
        <f>SUM('360VOLUMES'!Y90:AH90)*'360VOLUMES'!AN90</f>
        <v>0</v>
      </c>
      <c r="C90" s="297">
        <f>SUM('360VOLUMES'!Y90:AH90)*'360VOLUMES'!AO90</f>
        <v>0</v>
      </c>
      <c r="D90" s="298">
        <f>SUM('360VOLUMES'!Y90:AH90)*'360VOLUMES'!AP90</f>
        <v>0</v>
      </c>
      <c r="E90" s="298">
        <f>SUM('360VOLUMES'!Y90:AH90)*'360VOLUMES'!AQ90</f>
        <v>0</v>
      </c>
      <c r="F90" s="298">
        <f>SUM('360VOLUMES'!Y90:AH90)*'360VOLUMES'!AR90</f>
        <v>0</v>
      </c>
      <c r="G90" s="298">
        <f>SUM('360VOLUMES'!Y90:AH90)*'360VOLUMES'!AS90</f>
        <v>0</v>
      </c>
      <c r="H90" s="298">
        <f>SUM('360VOLUMES'!Y90:AH90)*'360VOLUMES'!AT90</f>
        <v>0</v>
      </c>
      <c r="I90" s="298">
        <f>SUM('360VOLUMES'!Y90:AH90)*'360VOLUMES'!AU90</f>
        <v>0</v>
      </c>
      <c r="J90" s="298">
        <f>SUM('360VOLUMES'!Y90:AH90)*'360VOLUMES'!AV90</f>
        <v>0</v>
      </c>
      <c r="K90" s="298">
        <f>'360VOLUMES'!AW90</f>
        <v>0</v>
      </c>
      <c r="L90" s="298">
        <f>'360VOLUMES'!V90*SUM('360VOLUMES'!Y90:AH90)</f>
        <v>0</v>
      </c>
    </row>
    <row r="91" spans="1:12">
      <c r="A91" s="1"/>
      <c r="B91" s="296">
        <f>SUM('360VOLUMES'!Y91:AH91)*'360VOLUMES'!AN91</f>
        <v>0</v>
      </c>
      <c r="C91" s="297">
        <f>SUM('360VOLUMES'!Y91:AH91)*'360VOLUMES'!AO91</f>
        <v>0</v>
      </c>
      <c r="D91" s="298">
        <f>SUM('360VOLUMES'!Y91:AH91)*'360VOLUMES'!AP91</f>
        <v>0</v>
      </c>
      <c r="E91" s="298">
        <f>SUM('360VOLUMES'!Y91:AH91)*'360VOLUMES'!AQ91</f>
        <v>0</v>
      </c>
      <c r="F91" s="298">
        <f>SUM('360VOLUMES'!Y91:AH91)*'360VOLUMES'!AR91</f>
        <v>0</v>
      </c>
      <c r="G91" s="298">
        <f>SUM('360VOLUMES'!Y91:AH91)*'360VOLUMES'!AS91</f>
        <v>0</v>
      </c>
      <c r="H91" s="298">
        <f>SUM('360VOLUMES'!Y91:AH91)*'360VOLUMES'!AT91</f>
        <v>0</v>
      </c>
      <c r="I91" s="298">
        <f>SUM('360VOLUMES'!Y91:AH91)*'360VOLUMES'!AU91</f>
        <v>0</v>
      </c>
      <c r="J91" s="298">
        <f>SUM('360VOLUMES'!Y91:AH91)*'360VOLUMES'!AV91</f>
        <v>0</v>
      </c>
      <c r="K91" s="298">
        <f>'360VOLUMES'!AW91</f>
        <v>0</v>
      </c>
      <c r="L91" s="298">
        <f>'360VOLUMES'!V91*SUM('360VOLUMES'!Y91:AH91)</f>
        <v>0</v>
      </c>
    </row>
    <row r="92" spans="1:12">
      <c r="A92" s="1"/>
      <c r="B92" s="296">
        <f>SUM('360VOLUMES'!Y92:AH92)*'360VOLUMES'!AN92</f>
        <v>0</v>
      </c>
      <c r="C92" s="297">
        <f>SUM('360VOLUMES'!Y92:AH92)*'360VOLUMES'!AO92</f>
        <v>0</v>
      </c>
      <c r="D92" s="298">
        <f>SUM('360VOLUMES'!Y92:AH92)*'360VOLUMES'!AP92</f>
        <v>0</v>
      </c>
      <c r="E92" s="298">
        <f>SUM('360VOLUMES'!Y92:AH92)*'360VOLUMES'!AQ92</f>
        <v>0</v>
      </c>
      <c r="F92" s="298">
        <f>SUM('360VOLUMES'!Y92:AH92)*'360VOLUMES'!AR92</f>
        <v>0</v>
      </c>
      <c r="G92" s="298">
        <f>SUM('360VOLUMES'!Y92:AH92)*'360VOLUMES'!AS92</f>
        <v>0</v>
      </c>
      <c r="H92" s="298">
        <f>SUM('360VOLUMES'!Y92:AH92)*'360VOLUMES'!AT92</f>
        <v>0</v>
      </c>
      <c r="I92" s="298">
        <f>SUM('360VOLUMES'!Y92:AH92)*'360VOLUMES'!AU92</f>
        <v>0</v>
      </c>
      <c r="J92" s="298">
        <f>SUM('360VOLUMES'!Y92:AH92)*'360VOLUMES'!AV92</f>
        <v>0</v>
      </c>
      <c r="K92" s="298">
        <f>'360VOLUMES'!AW92</f>
        <v>0</v>
      </c>
      <c r="L92" s="298">
        <f>'360VOLUMES'!V92*SUM('360VOLUMES'!Y92:AH92)</f>
        <v>0</v>
      </c>
    </row>
    <row r="93" spans="1:12">
      <c r="A93" s="1"/>
      <c r="B93" s="296">
        <f>SUM('360VOLUMES'!Y93:AH93)*'360VOLUMES'!AN93</f>
        <v>0</v>
      </c>
      <c r="C93" s="297">
        <f>SUM('360VOLUMES'!Y93:AH93)*'360VOLUMES'!AO93</f>
        <v>0</v>
      </c>
      <c r="D93" s="298">
        <f>SUM('360VOLUMES'!Y93:AH93)*'360VOLUMES'!AP93</f>
        <v>0</v>
      </c>
      <c r="E93" s="298">
        <f>SUM('360VOLUMES'!Y93:AH93)*'360VOLUMES'!AQ93</f>
        <v>0</v>
      </c>
      <c r="F93" s="298">
        <f>SUM('360VOLUMES'!Y93:AH93)*'360VOLUMES'!AR93</f>
        <v>0</v>
      </c>
      <c r="G93" s="298">
        <f>SUM('360VOLUMES'!Y93:AH93)*'360VOLUMES'!AS93</f>
        <v>0</v>
      </c>
      <c r="H93" s="298">
        <f>SUM('360VOLUMES'!Y93:AH93)*'360VOLUMES'!AT93</f>
        <v>0</v>
      </c>
      <c r="I93" s="298">
        <f>SUM('360VOLUMES'!Y93:AH93)*'360VOLUMES'!AU93</f>
        <v>0</v>
      </c>
      <c r="J93" s="298">
        <f>SUM('360VOLUMES'!Y93:AH93)*'360VOLUMES'!AV93</f>
        <v>0</v>
      </c>
      <c r="K93" s="298">
        <f>'360VOLUMES'!AW93</f>
        <v>0</v>
      </c>
      <c r="L93" s="298">
        <f>'360VOLUMES'!V93*SUM('360VOLUMES'!Y93:AH93)</f>
        <v>0</v>
      </c>
    </row>
    <row r="94" spans="1:12">
      <c r="A94" s="1"/>
      <c r="B94" s="296">
        <f>SUM('360VOLUMES'!Y94:AH94)*'360VOLUMES'!AN94</f>
        <v>0</v>
      </c>
      <c r="C94" s="297">
        <f>SUM('360VOLUMES'!Y94:AH94)*'360VOLUMES'!AO94</f>
        <v>0</v>
      </c>
      <c r="D94" s="298">
        <f>SUM('360VOLUMES'!Y94:AH94)*'360VOLUMES'!AP94</f>
        <v>0</v>
      </c>
      <c r="E94" s="298">
        <f>SUM('360VOLUMES'!Y94:AH94)*'360VOLUMES'!AQ94</f>
        <v>0</v>
      </c>
      <c r="F94" s="298">
        <f>SUM('360VOLUMES'!Y94:AH94)*'360VOLUMES'!AR94</f>
        <v>0</v>
      </c>
      <c r="G94" s="298">
        <f>SUM('360VOLUMES'!Y94:AH94)*'360VOLUMES'!AS94</f>
        <v>0</v>
      </c>
      <c r="H94" s="298">
        <f>SUM('360VOLUMES'!Y94:AH94)*'360VOLUMES'!AT94</f>
        <v>0</v>
      </c>
      <c r="I94" s="298">
        <f>SUM('360VOLUMES'!Y94:AH94)*'360VOLUMES'!AU94</f>
        <v>0</v>
      </c>
      <c r="J94" s="298">
        <f>SUM('360VOLUMES'!Y94:AH94)*'360VOLUMES'!AV94</f>
        <v>0</v>
      </c>
      <c r="K94" s="298">
        <f>'360VOLUMES'!AW94</f>
        <v>0</v>
      </c>
      <c r="L94" s="298">
        <f>'360VOLUMES'!V94*SUM('360VOLUMES'!Y94:AH94)</f>
        <v>0</v>
      </c>
    </row>
    <row r="95" spans="1:12">
      <c r="A95" s="1"/>
      <c r="B95" s="296">
        <f>SUM('360VOLUMES'!Y95:AH95)*'360VOLUMES'!AN95</f>
        <v>0</v>
      </c>
      <c r="C95" s="297">
        <f>SUM('360VOLUMES'!Y95:AH95)*'360VOLUMES'!AO95</f>
        <v>0</v>
      </c>
      <c r="D95" s="298">
        <f>SUM('360VOLUMES'!Y95:AH95)*'360VOLUMES'!AP95</f>
        <v>0</v>
      </c>
      <c r="E95" s="298">
        <f>SUM('360VOLUMES'!Y95:AH95)*'360VOLUMES'!AQ95</f>
        <v>0</v>
      </c>
      <c r="F95" s="298">
        <f>SUM('360VOLUMES'!Y95:AH95)*'360VOLUMES'!AR95</f>
        <v>0</v>
      </c>
      <c r="G95" s="298">
        <f>SUM('360VOLUMES'!Y95:AH95)*'360VOLUMES'!AS95</f>
        <v>0</v>
      </c>
      <c r="H95" s="298">
        <f>SUM('360VOLUMES'!Y95:AH95)*'360VOLUMES'!AT95</f>
        <v>0</v>
      </c>
      <c r="I95" s="298">
        <f>SUM('360VOLUMES'!Y95:AH95)*'360VOLUMES'!AU95</f>
        <v>0</v>
      </c>
      <c r="J95" s="298">
        <f>SUM('360VOLUMES'!Y95:AH95)*'360VOLUMES'!AV95</f>
        <v>0</v>
      </c>
      <c r="K95" s="298">
        <f>'360VOLUMES'!AW95</f>
        <v>0</v>
      </c>
      <c r="L95" s="298">
        <f>'360VOLUMES'!V95*SUM('360VOLUMES'!Y95:AH95)</f>
        <v>0</v>
      </c>
    </row>
    <row r="96" spans="1:12">
      <c r="A96" s="1"/>
      <c r="B96" s="296">
        <f>SUM('360VOLUMES'!Y96:AH96)*'360VOLUMES'!AN96</f>
        <v>0</v>
      </c>
      <c r="C96" s="297">
        <f>SUM('360VOLUMES'!Y96:AH96)*'360VOLUMES'!AO96</f>
        <v>0</v>
      </c>
      <c r="D96" s="298">
        <f>SUM('360VOLUMES'!Y96:AH96)*'360VOLUMES'!AP96</f>
        <v>0</v>
      </c>
      <c r="E96" s="298">
        <f>SUM('360VOLUMES'!Y96:AH96)*'360VOLUMES'!AQ96</f>
        <v>0</v>
      </c>
      <c r="F96" s="298">
        <f>SUM('360VOLUMES'!Y96:AH96)*'360VOLUMES'!AR96</f>
        <v>0</v>
      </c>
      <c r="G96" s="298">
        <f>SUM('360VOLUMES'!Y96:AH96)*'360VOLUMES'!AS96</f>
        <v>0</v>
      </c>
      <c r="H96" s="298">
        <f>SUM('360VOLUMES'!Y96:AH96)*'360VOLUMES'!AT96</f>
        <v>0</v>
      </c>
      <c r="I96" s="298">
        <f>SUM('360VOLUMES'!Y96:AH96)*'360VOLUMES'!AU96</f>
        <v>0</v>
      </c>
      <c r="J96" s="298">
        <f>SUM('360VOLUMES'!Y96:AH96)*'360VOLUMES'!AV96</f>
        <v>0</v>
      </c>
      <c r="K96" s="298">
        <f>'360VOLUMES'!AW96</f>
        <v>0</v>
      </c>
      <c r="L96" s="298">
        <f>'360VOLUMES'!V96*SUM('360VOLUMES'!Y96:AH96)</f>
        <v>0</v>
      </c>
    </row>
    <row r="97" spans="1:12">
      <c r="A97" s="1"/>
      <c r="B97" s="296">
        <f>SUM('360VOLUMES'!Y97:AH97)*'360VOLUMES'!AN97</f>
        <v>0</v>
      </c>
      <c r="C97" s="297">
        <f>SUM('360VOLUMES'!Y97:AH97)*'360VOLUMES'!AO97</f>
        <v>0</v>
      </c>
      <c r="D97" s="298">
        <f>SUM('360VOLUMES'!Y97:AH97)*'360VOLUMES'!AP97</f>
        <v>0</v>
      </c>
      <c r="E97" s="298">
        <f>SUM('360VOLUMES'!Y97:AH97)*'360VOLUMES'!AQ97</f>
        <v>0</v>
      </c>
      <c r="F97" s="298">
        <f>SUM('360VOLUMES'!Y97:AH97)*'360VOLUMES'!AR97</f>
        <v>0</v>
      </c>
      <c r="G97" s="298">
        <f>SUM('360VOLUMES'!Y97:AH97)*'360VOLUMES'!AS97</f>
        <v>0</v>
      </c>
      <c r="H97" s="298">
        <f>SUM('360VOLUMES'!Y97:AH97)*'360VOLUMES'!AT97</f>
        <v>0</v>
      </c>
      <c r="I97" s="298">
        <f>SUM('360VOLUMES'!Y97:AH97)*'360VOLUMES'!AU97</f>
        <v>0</v>
      </c>
      <c r="J97" s="298">
        <f>SUM('360VOLUMES'!Y97:AH97)*'360VOLUMES'!AV97</f>
        <v>0</v>
      </c>
      <c r="K97" s="298">
        <f>'360VOLUMES'!AW97</f>
        <v>0</v>
      </c>
      <c r="L97" s="298">
        <f>'360VOLUMES'!V97*SUM('360VOLUMES'!Y97:AH97)</f>
        <v>0</v>
      </c>
    </row>
    <row r="98" spans="1:12">
      <c r="A98" s="1"/>
      <c r="B98" s="296">
        <f>SUM('360VOLUMES'!Y98:AH98)*'360VOLUMES'!AN98</f>
        <v>0</v>
      </c>
      <c r="C98" s="297">
        <f>SUM('360VOLUMES'!Y98:AH98)*'360VOLUMES'!AO98</f>
        <v>0</v>
      </c>
      <c r="D98" s="298">
        <f>SUM('360VOLUMES'!Y98:AH98)*'360VOLUMES'!AP98</f>
        <v>0</v>
      </c>
      <c r="E98" s="298">
        <f>SUM('360VOLUMES'!Y98:AH98)*'360VOLUMES'!AQ98</f>
        <v>0</v>
      </c>
      <c r="F98" s="298">
        <f>SUM('360VOLUMES'!Y98:AH98)*'360VOLUMES'!AR98</f>
        <v>0</v>
      </c>
      <c r="G98" s="298">
        <f>SUM('360VOLUMES'!Y98:AH98)*'360VOLUMES'!AS98</f>
        <v>0</v>
      </c>
      <c r="H98" s="298">
        <f>SUM('360VOLUMES'!Y98:AH98)*'360VOLUMES'!AT98</f>
        <v>0</v>
      </c>
      <c r="I98" s="298">
        <f>SUM('360VOLUMES'!Y98:AH98)*'360VOLUMES'!AU98</f>
        <v>0</v>
      </c>
      <c r="J98" s="298">
        <f>SUM('360VOLUMES'!Y98:AH98)*'360VOLUMES'!AV98</f>
        <v>0</v>
      </c>
      <c r="K98" s="298">
        <f>'360VOLUMES'!AW98</f>
        <v>0</v>
      </c>
      <c r="L98" s="298">
        <f>'360VOLUMES'!V98*SUM('360VOLUMES'!Y98:AH98)</f>
        <v>0</v>
      </c>
    </row>
    <row r="99" spans="1:12">
      <c r="A99" s="1"/>
      <c r="B99" s="296">
        <f>SUM('360VOLUMES'!Y99:AH99)*'360VOLUMES'!AN99</f>
        <v>0</v>
      </c>
      <c r="C99" s="297">
        <f>SUM('360VOLUMES'!Y99:AH99)*'360VOLUMES'!AO99</f>
        <v>0</v>
      </c>
      <c r="D99" s="298">
        <f>SUM('360VOLUMES'!Y99:AH99)*'360VOLUMES'!AP99</f>
        <v>0</v>
      </c>
      <c r="E99" s="298">
        <f>SUM('360VOLUMES'!Y99:AH99)*'360VOLUMES'!AQ99</f>
        <v>0</v>
      </c>
      <c r="F99" s="298">
        <f>SUM('360VOLUMES'!Y99:AH99)*'360VOLUMES'!AR99</f>
        <v>0</v>
      </c>
      <c r="G99" s="298">
        <f>SUM('360VOLUMES'!Y99:AH99)*'360VOLUMES'!AS99</f>
        <v>0</v>
      </c>
      <c r="H99" s="298">
        <f>SUM('360VOLUMES'!Y99:AH99)*'360VOLUMES'!AT99</f>
        <v>0</v>
      </c>
      <c r="I99" s="298">
        <f>SUM('360VOLUMES'!Y99:AH99)*'360VOLUMES'!AU99</f>
        <v>0</v>
      </c>
      <c r="J99" s="298">
        <f>SUM('360VOLUMES'!Y99:AH99)*'360VOLUMES'!AV99</f>
        <v>0</v>
      </c>
      <c r="K99" s="298">
        <f>'360VOLUMES'!AW99</f>
        <v>0</v>
      </c>
      <c r="L99" s="298">
        <f>'360VOLUMES'!V99*SUM('360VOLUMES'!Y99:AH99)</f>
        <v>0</v>
      </c>
    </row>
    <row r="100" spans="1:12">
      <c r="A100" s="1"/>
      <c r="B100" s="296">
        <f>SUM('360VOLUMES'!Y100:AH100)*'360VOLUMES'!AN100</f>
        <v>0</v>
      </c>
      <c r="C100" s="297">
        <f>SUM('360VOLUMES'!Y100:AH100)*'360VOLUMES'!AO100</f>
        <v>0</v>
      </c>
      <c r="D100" s="298">
        <f>SUM('360VOLUMES'!Y100:AH100)*'360VOLUMES'!AP100</f>
        <v>0</v>
      </c>
      <c r="E100" s="298">
        <f>SUM('360VOLUMES'!Y100:AH100)*'360VOLUMES'!AQ100</f>
        <v>0</v>
      </c>
      <c r="F100" s="298">
        <f>SUM('360VOLUMES'!Y100:AH100)*'360VOLUMES'!AR100</f>
        <v>0</v>
      </c>
      <c r="G100" s="298">
        <f>SUM('360VOLUMES'!Y100:AH100)*'360VOLUMES'!AS100</f>
        <v>0</v>
      </c>
      <c r="H100" s="298">
        <f>SUM('360VOLUMES'!Y100:AH100)*'360VOLUMES'!AT100</f>
        <v>0</v>
      </c>
      <c r="I100" s="298">
        <f>SUM('360VOLUMES'!Y100:AH100)*'360VOLUMES'!AU100</f>
        <v>0</v>
      </c>
      <c r="J100" s="298">
        <f>SUM('360VOLUMES'!Y100:AH100)*'360VOLUMES'!AV100</f>
        <v>0</v>
      </c>
      <c r="K100" s="298">
        <f>'360VOLUMES'!AW100</f>
        <v>0</v>
      </c>
      <c r="L100" s="298">
        <f>'360VOLUMES'!V100*SUM('360VOLUMES'!Y100:AH100)</f>
        <v>0</v>
      </c>
    </row>
    <row r="101" spans="1:12">
      <c r="A101" s="1"/>
      <c r="B101" s="296">
        <f>SUM('360VOLUMES'!Y101:AH101)*'360VOLUMES'!AN101</f>
        <v>0</v>
      </c>
      <c r="C101" s="297">
        <f>SUM('360VOLUMES'!Y101:AH101)*'360VOLUMES'!AO101</f>
        <v>0</v>
      </c>
      <c r="D101" s="298">
        <f>SUM('360VOLUMES'!Y101:AH101)*'360VOLUMES'!AP101</f>
        <v>0</v>
      </c>
      <c r="E101" s="298">
        <f>SUM('360VOLUMES'!Y101:AH101)*'360VOLUMES'!AQ101</f>
        <v>0</v>
      </c>
      <c r="F101" s="298">
        <f>SUM('360VOLUMES'!Y101:AH101)*'360VOLUMES'!AR101</f>
        <v>0</v>
      </c>
      <c r="G101" s="298">
        <f>SUM('360VOLUMES'!Y101:AH101)*'360VOLUMES'!AS101</f>
        <v>0</v>
      </c>
      <c r="H101" s="298">
        <f>SUM('360VOLUMES'!Y101:AH101)*'360VOLUMES'!AT101</f>
        <v>0</v>
      </c>
      <c r="I101" s="298">
        <f>SUM('360VOLUMES'!Y101:AH101)*'360VOLUMES'!AU101</f>
        <v>0</v>
      </c>
      <c r="J101" s="298">
        <f>SUM('360VOLUMES'!Y101:AH101)*'360VOLUMES'!AV101</f>
        <v>0</v>
      </c>
      <c r="K101" s="298">
        <f>'360VOLUMES'!AW101</f>
        <v>0</v>
      </c>
      <c r="L101" s="298">
        <f>'360VOLUMES'!V101*SUM('360VOLUMES'!Y101:AH101)</f>
        <v>0</v>
      </c>
    </row>
    <row r="102" spans="1:12">
      <c r="A102" s="1"/>
      <c r="B102" s="296">
        <f>SUM('360VOLUMES'!Y102:AH102)*'360VOLUMES'!AN102</f>
        <v>0</v>
      </c>
      <c r="C102" s="297">
        <f>SUM('360VOLUMES'!Y102:AH102)*'360VOLUMES'!AO102</f>
        <v>0</v>
      </c>
      <c r="D102" s="298">
        <f>SUM('360VOLUMES'!Y102:AH102)*'360VOLUMES'!AP102</f>
        <v>0</v>
      </c>
      <c r="E102" s="298">
        <f>SUM('360VOLUMES'!Y102:AH102)*'360VOLUMES'!AQ102</f>
        <v>0</v>
      </c>
      <c r="F102" s="298">
        <f>SUM('360VOLUMES'!Y102:AH102)*'360VOLUMES'!AR102</f>
        <v>0</v>
      </c>
      <c r="G102" s="298">
        <f>SUM('360VOLUMES'!Y102:AH102)*'360VOLUMES'!AS102</f>
        <v>0</v>
      </c>
      <c r="H102" s="298">
        <f>SUM('360VOLUMES'!Y102:AH102)*'360VOLUMES'!AT102</f>
        <v>0</v>
      </c>
      <c r="I102" s="298">
        <f>SUM('360VOLUMES'!Y102:AH102)*'360VOLUMES'!AU102</f>
        <v>0</v>
      </c>
      <c r="J102" s="298">
        <f>SUM('360VOLUMES'!Y102:AH102)*'360VOLUMES'!AV102</f>
        <v>0</v>
      </c>
      <c r="K102" s="298">
        <f>'360VOLUMES'!AW102</f>
        <v>0</v>
      </c>
      <c r="L102" s="298">
        <f>'360VOLUMES'!V102*SUM('360VOLUMES'!Y102:AH102)</f>
        <v>0</v>
      </c>
    </row>
    <row r="103" spans="1:12">
      <c r="A103" s="1"/>
      <c r="B103" s="296">
        <f>SUM('360VOLUMES'!Y103:AH103)*'360VOLUMES'!AN103</f>
        <v>0</v>
      </c>
      <c r="C103" s="297">
        <f>SUM('360VOLUMES'!Y103:AH103)*'360VOLUMES'!AO103</f>
        <v>0</v>
      </c>
      <c r="D103" s="298">
        <f>SUM('360VOLUMES'!Y103:AH103)*'360VOLUMES'!AP103</f>
        <v>0</v>
      </c>
      <c r="E103" s="298">
        <f>SUM('360VOLUMES'!Y103:AH103)*'360VOLUMES'!AQ103</f>
        <v>0</v>
      </c>
      <c r="F103" s="298">
        <f>SUM('360VOLUMES'!Y103:AH103)*'360VOLUMES'!AR103</f>
        <v>0</v>
      </c>
      <c r="G103" s="298">
        <f>SUM('360VOLUMES'!Y103:AH103)*'360VOLUMES'!AS103</f>
        <v>0</v>
      </c>
      <c r="H103" s="298">
        <f>SUM('360VOLUMES'!Y103:AH103)*'360VOLUMES'!AT103</f>
        <v>0</v>
      </c>
      <c r="I103" s="298">
        <f>SUM('360VOLUMES'!Y103:AH103)*'360VOLUMES'!AU103</f>
        <v>0</v>
      </c>
      <c r="J103" s="298">
        <f>SUM('360VOLUMES'!Y103:AH103)*'360VOLUMES'!AV103</f>
        <v>0</v>
      </c>
      <c r="K103" s="298">
        <f>'360VOLUMES'!AW103</f>
        <v>0</v>
      </c>
      <c r="L103" s="298">
        <f>'360VOLUMES'!V103*SUM('360VOLUMES'!Y103:AH103)</f>
        <v>0</v>
      </c>
    </row>
    <row r="104" spans="1:12">
      <c r="A104" s="1"/>
      <c r="B104" s="296">
        <f>SUM('360VOLUMES'!Y104:AH104)*'360VOLUMES'!AN104</f>
        <v>0</v>
      </c>
      <c r="C104" s="297">
        <f>SUM('360VOLUMES'!Y104:AH104)*'360VOLUMES'!AO104</f>
        <v>0</v>
      </c>
      <c r="D104" s="298">
        <f>SUM('360VOLUMES'!Y104:AH104)*'360VOLUMES'!AP104</f>
        <v>0</v>
      </c>
      <c r="E104" s="298">
        <f>SUM('360VOLUMES'!Y104:AH104)*'360VOLUMES'!AQ104</f>
        <v>0</v>
      </c>
      <c r="F104" s="298">
        <f>SUM('360VOLUMES'!Y104:AH104)*'360VOLUMES'!AR104</f>
        <v>0</v>
      </c>
      <c r="G104" s="298">
        <f>SUM('360VOLUMES'!Y104:AH104)*'360VOLUMES'!AS104</f>
        <v>0</v>
      </c>
      <c r="H104" s="298">
        <f>SUM('360VOLUMES'!Y104:AH104)*'360VOLUMES'!AT104</f>
        <v>0</v>
      </c>
      <c r="I104" s="298">
        <f>SUM('360VOLUMES'!Y104:AH104)*'360VOLUMES'!AU104</f>
        <v>0</v>
      </c>
      <c r="J104" s="298">
        <f>SUM('360VOLUMES'!Y104:AH104)*'360VOLUMES'!AV104</f>
        <v>0</v>
      </c>
      <c r="K104" s="298">
        <f>'360VOLUMES'!AW104</f>
        <v>0</v>
      </c>
      <c r="L104" s="298">
        <f>'360VOLUMES'!V104*SUM('360VOLUMES'!Y104:AH104)</f>
        <v>0</v>
      </c>
    </row>
    <row r="105" spans="1:12">
      <c r="A105" s="1"/>
      <c r="B105" s="296">
        <f>SUM('360VOLUMES'!Y105:AH105)*'360VOLUMES'!AN105</f>
        <v>0</v>
      </c>
      <c r="C105" s="297">
        <f>SUM('360VOLUMES'!Y105:AH105)*'360VOLUMES'!AO105</f>
        <v>0</v>
      </c>
      <c r="D105" s="298">
        <f>SUM('360VOLUMES'!Y105:AH105)*'360VOLUMES'!AP105</f>
        <v>0</v>
      </c>
      <c r="E105" s="298">
        <f>SUM('360VOLUMES'!Y105:AH105)*'360VOLUMES'!AQ105</f>
        <v>0</v>
      </c>
      <c r="F105" s="298">
        <f>SUM('360VOLUMES'!Y105:AH105)*'360VOLUMES'!AR105</f>
        <v>0</v>
      </c>
      <c r="G105" s="298">
        <f>SUM('360VOLUMES'!Y105:AH105)*'360VOLUMES'!AS105</f>
        <v>0</v>
      </c>
      <c r="H105" s="298">
        <f>SUM('360VOLUMES'!Y105:AH105)*'360VOLUMES'!AT105</f>
        <v>0</v>
      </c>
      <c r="I105" s="298">
        <f>SUM('360VOLUMES'!Y105:AH105)*'360VOLUMES'!AU105</f>
        <v>0</v>
      </c>
      <c r="J105" s="298">
        <f>SUM('360VOLUMES'!Y105:AH105)*'360VOLUMES'!AV105</f>
        <v>0</v>
      </c>
      <c r="K105" s="298">
        <f>'360VOLUMES'!AW105</f>
        <v>0</v>
      </c>
      <c r="L105" s="298">
        <f>'360VOLUMES'!V105*SUM('360VOLUMES'!Y105:AH105)</f>
        <v>0</v>
      </c>
    </row>
    <row r="106" spans="1:12">
      <c r="A106" s="1"/>
      <c r="B106" s="296">
        <f>SUM('360VOLUMES'!Y106:AH106)*'360VOLUMES'!AN106</f>
        <v>0</v>
      </c>
      <c r="C106" s="297">
        <f>SUM('360VOLUMES'!Y106:AH106)*'360VOLUMES'!AO106</f>
        <v>0</v>
      </c>
      <c r="D106" s="298">
        <f>SUM('360VOLUMES'!Y106:AH106)*'360VOLUMES'!AP106</f>
        <v>0</v>
      </c>
      <c r="E106" s="298">
        <f>SUM('360VOLUMES'!Y106:AH106)*'360VOLUMES'!AQ106</f>
        <v>0</v>
      </c>
      <c r="F106" s="298">
        <f>SUM('360VOLUMES'!Y106:AH106)*'360VOLUMES'!AR106</f>
        <v>0</v>
      </c>
      <c r="G106" s="298">
        <f>SUM('360VOLUMES'!Y106:AH106)*'360VOLUMES'!AS106</f>
        <v>0</v>
      </c>
      <c r="H106" s="298">
        <f>SUM('360VOLUMES'!Y106:AH106)*'360VOLUMES'!AT106</f>
        <v>0</v>
      </c>
      <c r="I106" s="298">
        <f>SUM('360VOLUMES'!Y106:AH106)*'360VOLUMES'!AU106</f>
        <v>0</v>
      </c>
      <c r="J106" s="298">
        <f>SUM('360VOLUMES'!Y106:AH106)*'360VOLUMES'!AV106</f>
        <v>0</v>
      </c>
      <c r="K106" s="298">
        <f>'360VOLUMES'!AW106</f>
        <v>0</v>
      </c>
      <c r="L106" s="298">
        <f>'360VOLUMES'!V106*SUM('360VOLUMES'!Y106:AH106)</f>
        <v>0</v>
      </c>
    </row>
    <row r="107" spans="1:12">
      <c r="A107" s="1"/>
      <c r="B107" s="296">
        <f>SUM('360VOLUMES'!Y107:AH107)*'360VOLUMES'!AN107</f>
        <v>0</v>
      </c>
      <c r="C107" s="297">
        <f>SUM('360VOLUMES'!Y107:AH107)*'360VOLUMES'!AO107</f>
        <v>0</v>
      </c>
      <c r="D107" s="298">
        <f>SUM('360VOLUMES'!Y107:AH107)*'360VOLUMES'!AP107</f>
        <v>0</v>
      </c>
      <c r="E107" s="298">
        <f>SUM('360VOLUMES'!Y107:AH107)*'360VOLUMES'!AQ107</f>
        <v>0</v>
      </c>
      <c r="F107" s="298">
        <f>SUM('360VOLUMES'!Y107:AH107)*'360VOLUMES'!AR107</f>
        <v>0</v>
      </c>
      <c r="G107" s="298">
        <f>SUM('360VOLUMES'!Y107:AH107)*'360VOLUMES'!AS107</f>
        <v>0</v>
      </c>
      <c r="H107" s="298">
        <f>SUM('360VOLUMES'!Y107:AH107)*'360VOLUMES'!AT107</f>
        <v>0</v>
      </c>
      <c r="I107" s="298">
        <f>SUM('360VOLUMES'!Y107:AH107)*'360VOLUMES'!AU107</f>
        <v>0</v>
      </c>
      <c r="J107" s="298">
        <f>SUM('360VOLUMES'!Y107:AH107)*'360VOLUMES'!AV107</f>
        <v>0</v>
      </c>
      <c r="K107" s="298">
        <f>'360VOLUMES'!AW107</f>
        <v>0</v>
      </c>
      <c r="L107" s="298">
        <f>'360VOLUMES'!V107*SUM('360VOLUMES'!Y107:AH107)</f>
        <v>0</v>
      </c>
    </row>
    <row r="108" spans="1:12">
      <c r="A108" s="1"/>
      <c r="B108" s="296">
        <f>SUM('360VOLUMES'!Y108:AH108)*'360VOLUMES'!AN108</f>
        <v>0</v>
      </c>
      <c r="C108" s="297">
        <f>SUM('360VOLUMES'!Y108:AH108)*'360VOLUMES'!AO108</f>
        <v>0</v>
      </c>
      <c r="D108" s="298">
        <f>SUM('360VOLUMES'!Y108:AH108)*'360VOLUMES'!AP108</f>
        <v>0</v>
      </c>
      <c r="E108" s="298">
        <f>SUM('360VOLUMES'!Y108:AH108)*'360VOLUMES'!AQ108</f>
        <v>0</v>
      </c>
      <c r="F108" s="298">
        <f>SUM('360VOLUMES'!Y108:AH108)*'360VOLUMES'!AR108</f>
        <v>0</v>
      </c>
      <c r="G108" s="298">
        <f>SUM('360VOLUMES'!Y108:AH108)*'360VOLUMES'!AS108</f>
        <v>0</v>
      </c>
      <c r="H108" s="298">
        <f>SUM('360VOLUMES'!Y108:AH108)*'360VOLUMES'!AT108</f>
        <v>0</v>
      </c>
      <c r="I108" s="298">
        <f>SUM('360VOLUMES'!Y108:AH108)*'360VOLUMES'!AU108</f>
        <v>0</v>
      </c>
      <c r="J108" s="298">
        <f>SUM('360VOLUMES'!Y108:AH108)*'360VOLUMES'!AV108</f>
        <v>0</v>
      </c>
      <c r="K108" s="298">
        <f>'360VOLUMES'!AW108</f>
        <v>0</v>
      </c>
      <c r="L108" s="298">
        <f>'360VOLUMES'!V108*SUM('360VOLUMES'!Y108:AH108)</f>
        <v>0</v>
      </c>
    </row>
    <row r="109" spans="1:12">
      <c r="A109" s="1"/>
      <c r="B109" s="296">
        <f>SUM('360VOLUMES'!Y109:AH109)*'360VOLUMES'!AN109</f>
        <v>0</v>
      </c>
      <c r="C109" s="297">
        <f>SUM('360VOLUMES'!Y109:AH109)*'360VOLUMES'!AO109</f>
        <v>0</v>
      </c>
      <c r="D109" s="298">
        <f>SUM('360VOLUMES'!Y109:AH109)*'360VOLUMES'!AP109</f>
        <v>0</v>
      </c>
      <c r="E109" s="298">
        <f>SUM('360VOLUMES'!Y109:AH109)*'360VOLUMES'!AQ109</f>
        <v>0</v>
      </c>
      <c r="F109" s="298">
        <f>SUM('360VOLUMES'!Y109:AH109)*'360VOLUMES'!AR109</f>
        <v>0</v>
      </c>
      <c r="G109" s="298">
        <f>SUM('360VOLUMES'!Y109:AH109)*'360VOLUMES'!AS109</f>
        <v>0</v>
      </c>
      <c r="H109" s="298">
        <f>SUM('360VOLUMES'!Y109:AH109)*'360VOLUMES'!AT109</f>
        <v>0</v>
      </c>
      <c r="I109" s="298">
        <f>SUM('360VOLUMES'!Y109:AH109)*'360VOLUMES'!AU109</f>
        <v>0</v>
      </c>
      <c r="J109" s="298">
        <f>SUM('360VOLUMES'!Y109:AH109)*'360VOLUMES'!AV109</f>
        <v>0</v>
      </c>
      <c r="K109" s="298">
        <f>'360VOLUMES'!AW109</f>
        <v>0</v>
      </c>
      <c r="L109" s="298">
        <f>'360VOLUMES'!V109*SUM('360VOLUMES'!Y109:AH109)</f>
        <v>0</v>
      </c>
    </row>
    <row r="110" spans="1:12">
      <c r="A110" s="1"/>
      <c r="B110" s="296">
        <f>SUM('360VOLUMES'!Y110:AH110)*'360VOLUMES'!AN110</f>
        <v>0</v>
      </c>
      <c r="C110" s="297">
        <f>SUM('360VOLUMES'!Y110:AH110)*'360VOLUMES'!AO110</f>
        <v>0</v>
      </c>
      <c r="D110" s="298">
        <f>SUM('360VOLUMES'!Y110:AH110)*'360VOLUMES'!AP110</f>
        <v>0</v>
      </c>
      <c r="E110" s="298">
        <f>SUM('360VOLUMES'!Y110:AH110)*'360VOLUMES'!AQ110</f>
        <v>0</v>
      </c>
      <c r="F110" s="298">
        <f>SUM('360VOLUMES'!Y110:AH110)*'360VOLUMES'!AR110</f>
        <v>0</v>
      </c>
      <c r="G110" s="298">
        <f>SUM('360VOLUMES'!Y110:AH110)*'360VOLUMES'!AS110</f>
        <v>0</v>
      </c>
      <c r="H110" s="298">
        <f>SUM('360VOLUMES'!Y110:AH110)*'360VOLUMES'!AT110</f>
        <v>0</v>
      </c>
      <c r="I110" s="298">
        <f>SUM('360VOLUMES'!Y110:AH110)*'360VOLUMES'!AU110</f>
        <v>0</v>
      </c>
      <c r="J110" s="298">
        <f>SUM('360VOLUMES'!Y110:AH110)*'360VOLUMES'!AV110</f>
        <v>0</v>
      </c>
      <c r="K110" s="298">
        <f>'360VOLUMES'!AW110</f>
        <v>0</v>
      </c>
      <c r="L110" s="298">
        <f>'360VOLUMES'!V110*SUM('360VOLUMES'!Y110:AH110)</f>
        <v>0</v>
      </c>
    </row>
    <row r="111" spans="1:12">
      <c r="A111" s="1"/>
      <c r="B111" s="296">
        <f>SUM('360VOLUMES'!Y111:AH111)*'360VOLUMES'!AN111</f>
        <v>0</v>
      </c>
      <c r="C111" s="297">
        <f>SUM('360VOLUMES'!Y111:AH111)*'360VOLUMES'!AO111</f>
        <v>0</v>
      </c>
      <c r="D111" s="298">
        <f>SUM('360VOLUMES'!Y111:AH111)*'360VOLUMES'!AP111</f>
        <v>0</v>
      </c>
      <c r="E111" s="298">
        <f>SUM('360VOLUMES'!Y111:AH111)*'360VOLUMES'!AQ111</f>
        <v>0</v>
      </c>
      <c r="F111" s="298">
        <f>SUM('360VOLUMES'!Y111:AH111)*'360VOLUMES'!AR111</f>
        <v>0</v>
      </c>
      <c r="G111" s="298">
        <f>SUM('360VOLUMES'!Y111:AH111)*'360VOLUMES'!AS111</f>
        <v>0</v>
      </c>
      <c r="H111" s="298">
        <f>SUM('360VOLUMES'!Y111:AH111)*'360VOLUMES'!AT111</f>
        <v>0</v>
      </c>
      <c r="I111" s="298">
        <f>SUM('360VOLUMES'!Y111:AH111)*'360VOLUMES'!AU111</f>
        <v>0</v>
      </c>
      <c r="J111" s="298">
        <f>SUM('360VOLUMES'!Y111:AH111)*'360VOLUMES'!AV111</f>
        <v>0</v>
      </c>
      <c r="K111" s="298">
        <f>'360VOLUMES'!AW111</f>
        <v>0</v>
      </c>
      <c r="L111" s="298">
        <f>'360VOLUMES'!V111*SUM('360VOLUMES'!Y111:AH111)</f>
        <v>0</v>
      </c>
    </row>
    <row r="112" spans="1:12">
      <c r="A112" s="1"/>
      <c r="B112" s="296">
        <f>SUM('360VOLUMES'!Y112:AH112)*'360VOLUMES'!AN112</f>
        <v>0</v>
      </c>
      <c r="C112" s="297">
        <f>SUM('360VOLUMES'!Y112:AH112)*'360VOLUMES'!AO112</f>
        <v>0</v>
      </c>
      <c r="D112" s="298">
        <f>SUM('360VOLUMES'!Y112:AH112)*'360VOLUMES'!AP112</f>
        <v>0</v>
      </c>
      <c r="E112" s="298">
        <f>SUM('360VOLUMES'!Y112:AH112)*'360VOLUMES'!AQ112</f>
        <v>0</v>
      </c>
      <c r="F112" s="298">
        <f>SUM('360VOLUMES'!Y112:AH112)*'360VOLUMES'!AR112</f>
        <v>0</v>
      </c>
      <c r="G112" s="298">
        <f>SUM('360VOLUMES'!Y112:AH112)*'360VOLUMES'!AS112</f>
        <v>0</v>
      </c>
      <c r="H112" s="298">
        <f>SUM('360VOLUMES'!Y112:AH112)*'360VOLUMES'!AT112</f>
        <v>0</v>
      </c>
      <c r="I112" s="298">
        <f>SUM('360VOLUMES'!Y112:AH112)*'360VOLUMES'!AU112</f>
        <v>0</v>
      </c>
      <c r="J112" s="298">
        <f>SUM('360VOLUMES'!Y112:AH112)*'360VOLUMES'!AV112</f>
        <v>0</v>
      </c>
      <c r="K112" s="298">
        <f>'360VOLUMES'!AW112</f>
        <v>0</v>
      </c>
      <c r="L112" s="298">
        <f>'360VOLUMES'!V112*SUM('360VOLUMES'!Y112:AH112)</f>
        <v>0</v>
      </c>
    </row>
    <row r="113" spans="1:12">
      <c r="A113" s="1"/>
      <c r="B113" s="296">
        <f>SUM('360VOLUMES'!Y113:AH113)*'360VOLUMES'!AN113</f>
        <v>0</v>
      </c>
      <c r="C113" s="297">
        <f>SUM('360VOLUMES'!Y113:AH113)*'360VOLUMES'!AO113</f>
        <v>0</v>
      </c>
      <c r="D113" s="298">
        <f>SUM('360VOLUMES'!Y113:AH113)*'360VOLUMES'!AP113</f>
        <v>0</v>
      </c>
      <c r="E113" s="298">
        <f>SUM('360VOLUMES'!Y113:AH113)*'360VOLUMES'!AQ113</f>
        <v>0</v>
      </c>
      <c r="F113" s="298">
        <f>SUM('360VOLUMES'!Y113:AH113)*'360VOLUMES'!AR113</f>
        <v>0</v>
      </c>
      <c r="G113" s="298">
        <f>SUM('360VOLUMES'!Y113:AH113)*'360VOLUMES'!AS113</f>
        <v>0</v>
      </c>
      <c r="H113" s="298">
        <f>SUM('360VOLUMES'!Y113:AH113)*'360VOLUMES'!AT113</f>
        <v>0</v>
      </c>
      <c r="I113" s="298">
        <f>SUM('360VOLUMES'!Y113:AH113)*'360VOLUMES'!AU113</f>
        <v>0</v>
      </c>
      <c r="J113" s="298">
        <f>SUM('360VOLUMES'!Y113:AH113)*'360VOLUMES'!AV113</f>
        <v>0</v>
      </c>
      <c r="K113" s="298">
        <f>'360VOLUMES'!AW113</f>
        <v>0</v>
      </c>
      <c r="L113" s="298">
        <f>'360VOLUMES'!V113*SUM('360VOLUMES'!Y113:AH113)</f>
        <v>0</v>
      </c>
    </row>
    <row r="114" spans="1:12">
      <c r="A114" s="1"/>
      <c r="B114" s="296">
        <f>SUM('360VOLUMES'!Y114:AH114)*'360VOLUMES'!AN114</f>
        <v>0</v>
      </c>
      <c r="C114" s="297">
        <f>SUM('360VOLUMES'!Y114:AH114)*'360VOLUMES'!AO114</f>
        <v>0</v>
      </c>
      <c r="D114" s="298">
        <f>SUM('360VOLUMES'!Y114:AH114)*'360VOLUMES'!AP114</f>
        <v>0</v>
      </c>
      <c r="E114" s="298">
        <f>SUM('360VOLUMES'!Y114:AH114)*'360VOLUMES'!AQ114</f>
        <v>0</v>
      </c>
      <c r="F114" s="298">
        <f>SUM('360VOLUMES'!Y114:AH114)*'360VOLUMES'!AR114</f>
        <v>0</v>
      </c>
      <c r="G114" s="298">
        <f>SUM('360VOLUMES'!Y114:AH114)*'360VOLUMES'!AS114</f>
        <v>0</v>
      </c>
      <c r="H114" s="298">
        <f>SUM('360VOLUMES'!Y114:AH114)*'360VOLUMES'!AT114</f>
        <v>0</v>
      </c>
      <c r="I114" s="298">
        <f>SUM('360VOLUMES'!Y114:AH114)*'360VOLUMES'!AU114</f>
        <v>0</v>
      </c>
      <c r="J114" s="298">
        <f>SUM('360VOLUMES'!Y114:AH114)*'360VOLUMES'!AV114</f>
        <v>0</v>
      </c>
      <c r="K114" s="298">
        <f>'360VOLUMES'!AW114</f>
        <v>0</v>
      </c>
      <c r="L114" s="298">
        <f>'360VOLUMES'!V114*SUM('360VOLUMES'!Y114:AH114)</f>
        <v>0</v>
      </c>
    </row>
    <row r="115" spans="1:12">
      <c r="A115" s="1"/>
      <c r="B115" s="296">
        <f>SUM('360VOLUMES'!Y115:AH115)*'360VOLUMES'!AN115</f>
        <v>0</v>
      </c>
      <c r="C115" s="297">
        <f>SUM('360VOLUMES'!Y115:AH115)*'360VOLUMES'!AO115</f>
        <v>0</v>
      </c>
      <c r="D115" s="298">
        <f>SUM('360VOLUMES'!Y115:AH115)*'360VOLUMES'!AP115</f>
        <v>0</v>
      </c>
      <c r="E115" s="298">
        <f>SUM('360VOLUMES'!Y115:AH115)*'360VOLUMES'!AQ115</f>
        <v>0</v>
      </c>
      <c r="F115" s="298">
        <f>SUM('360VOLUMES'!Y115:AH115)*'360VOLUMES'!AR115</f>
        <v>0</v>
      </c>
      <c r="G115" s="298">
        <f>SUM('360VOLUMES'!Y115:AH115)*'360VOLUMES'!AS115</f>
        <v>0</v>
      </c>
      <c r="H115" s="298">
        <f>SUM('360VOLUMES'!Y115:AH115)*'360VOLUMES'!AT115</f>
        <v>0</v>
      </c>
      <c r="I115" s="298">
        <f>SUM('360VOLUMES'!Y115:AH115)*'360VOLUMES'!AU115</f>
        <v>0</v>
      </c>
      <c r="J115" s="298">
        <f>SUM('360VOLUMES'!Y115:AH115)*'360VOLUMES'!AV115</f>
        <v>0</v>
      </c>
      <c r="K115" s="298">
        <f>'360VOLUMES'!AW115</f>
        <v>0</v>
      </c>
      <c r="L115" s="298">
        <f>'360VOLUMES'!V115*SUM('360VOLUMES'!Y115:AH115)</f>
        <v>0</v>
      </c>
    </row>
    <row r="116" spans="1:12">
      <c r="A116" s="1"/>
      <c r="B116" s="296">
        <f>SUM('360VOLUMES'!Y116:AH116)*'360VOLUMES'!AN116</f>
        <v>0</v>
      </c>
      <c r="C116" s="297">
        <f>SUM('360VOLUMES'!Y116:AH116)*'360VOLUMES'!AO116</f>
        <v>0</v>
      </c>
      <c r="D116" s="298">
        <f>SUM('360VOLUMES'!Y116:AH116)*'360VOLUMES'!AP116</f>
        <v>0</v>
      </c>
      <c r="E116" s="298">
        <f>SUM('360VOLUMES'!Y116:AH116)*'360VOLUMES'!AQ116</f>
        <v>0</v>
      </c>
      <c r="F116" s="298">
        <f>SUM('360VOLUMES'!Y116:AH116)*'360VOLUMES'!AR116</f>
        <v>0</v>
      </c>
      <c r="G116" s="298">
        <f>SUM('360VOLUMES'!Y116:AH116)*'360VOLUMES'!AS116</f>
        <v>0</v>
      </c>
      <c r="H116" s="298">
        <f>SUM('360VOLUMES'!Y116:AH116)*'360VOLUMES'!AT116</f>
        <v>0</v>
      </c>
      <c r="I116" s="298">
        <f>SUM('360VOLUMES'!Y116:AH116)*'360VOLUMES'!AU116</f>
        <v>0</v>
      </c>
      <c r="J116" s="298">
        <f>SUM('360VOLUMES'!Y116:AH116)*'360VOLUMES'!AV116</f>
        <v>0</v>
      </c>
      <c r="K116" s="298">
        <f>'360VOLUMES'!AW116</f>
        <v>0</v>
      </c>
      <c r="L116" s="298">
        <f>'360VOLUMES'!V116*SUM('360VOLUMES'!Y116:AH116)</f>
        <v>0</v>
      </c>
    </row>
    <row r="117" spans="1:12" s="80" customFormat="1" ht="17" thickBot="1">
      <c r="A117" s="1"/>
      <c r="B117" s="296">
        <f>SUM('360VOLUMES'!Y117:AH117)*'360VOLUMES'!AN117</f>
        <v>0</v>
      </c>
      <c r="C117" s="297">
        <f>SUM('360VOLUMES'!Y117:AH117)*'360VOLUMES'!AO117</f>
        <v>0</v>
      </c>
      <c r="D117" s="298">
        <f>SUM('360VOLUMES'!Y117:AH117)*'360VOLUMES'!AP117</f>
        <v>0</v>
      </c>
      <c r="E117" s="298">
        <f>SUM('360VOLUMES'!Y117:AH117)*'360VOLUMES'!AQ117</f>
        <v>0</v>
      </c>
      <c r="F117" s="298">
        <f>SUM('360VOLUMES'!Y117:AH117)*'360VOLUMES'!AR117</f>
        <v>0</v>
      </c>
      <c r="G117" s="298">
        <f>SUM('360VOLUMES'!Y117:AH117)*'360VOLUMES'!AS117</f>
        <v>0</v>
      </c>
      <c r="H117" s="298">
        <f>SUM('360VOLUMES'!Y117:AH117)*'360VOLUMES'!AT117</f>
        <v>0</v>
      </c>
      <c r="I117" s="298">
        <f>SUM('360VOLUMES'!Y117:AH117)*'360VOLUMES'!AU117</f>
        <v>0</v>
      </c>
      <c r="J117" s="298">
        <f>SUM('360VOLUMES'!Y117:AH117)*'360VOLUMES'!AV117</f>
        <v>0</v>
      </c>
      <c r="K117" s="298">
        <f>'360VOLUMES'!AW117</f>
        <v>0</v>
      </c>
      <c r="L117" s="298">
        <f>'360VOLUMES'!V117*SUM('360VOLUMES'!Y117:AH117)</f>
        <v>0</v>
      </c>
    </row>
    <row r="118" spans="1:12">
      <c r="A118" s="1"/>
      <c r="B118" s="296">
        <f>SUM('360VOLUMES'!Y118:AH118)*'360VOLUMES'!AN118</f>
        <v>0</v>
      </c>
      <c r="C118" s="297">
        <f>SUM('360VOLUMES'!Y118:AH118)*'360VOLUMES'!AO118</f>
        <v>0</v>
      </c>
      <c r="D118" s="298">
        <f>SUM('360VOLUMES'!Y118:AH118)*'360VOLUMES'!AP118</f>
        <v>0</v>
      </c>
      <c r="E118" s="298">
        <f>SUM('360VOLUMES'!Y118:AH118)*'360VOLUMES'!AQ118</f>
        <v>0</v>
      </c>
      <c r="F118" s="298">
        <f>SUM('360VOLUMES'!Y118:AH118)*'360VOLUMES'!AR118</f>
        <v>0</v>
      </c>
      <c r="G118" s="298">
        <f>SUM('360VOLUMES'!Y118:AH118)*'360VOLUMES'!AS118</f>
        <v>0</v>
      </c>
      <c r="H118" s="298">
        <f>SUM('360VOLUMES'!Y118:AH118)*'360VOLUMES'!AT118</f>
        <v>0</v>
      </c>
      <c r="I118" s="298">
        <f>SUM('360VOLUMES'!Y118:AH118)*'360VOLUMES'!AU118</f>
        <v>0</v>
      </c>
      <c r="J118" s="298">
        <f>SUM('360VOLUMES'!Y118:AH118)*'360VOLUMES'!AV118</f>
        <v>0</v>
      </c>
      <c r="K118" s="298">
        <f>'360VOLUMES'!AW118</f>
        <v>0</v>
      </c>
      <c r="L118" s="298">
        <f>'360VOLUMES'!V118*SUM('360VOLUMES'!Y118:AH118)</f>
        <v>0</v>
      </c>
    </row>
    <row r="119" spans="1:12">
      <c r="A119" s="1"/>
      <c r="B119" s="296">
        <f>SUM('360VOLUMES'!Y119:AH119)*'360VOLUMES'!AN119</f>
        <v>0</v>
      </c>
      <c r="C119" s="297">
        <f>SUM('360VOLUMES'!Y119:AH119)*'360VOLUMES'!AO119</f>
        <v>0</v>
      </c>
      <c r="D119" s="298">
        <f>SUM('360VOLUMES'!Y119:AH119)*'360VOLUMES'!AP119</f>
        <v>0</v>
      </c>
      <c r="E119" s="298">
        <f>SUM('360VOLUMES'!Y119:AH119)*'360VOLUMES'!AQ119</f>
        <v>0</v>
      </c>
      <c r="F119" s="298">
        <f>SUM('360VOLUMES'!Y119:AH119)*'360VOLUMES'!AR119</f>
        <v>0</v>
      </c>
      <c r="G119" s="298">
        <f>SUM('360VOLUMES'!Y119:AH119)*'360VOLUMES'!AS119</f>
        <v>0</v>
      </c>
      <c r="H119" s="298">
        <f>SUM('360VOLUMES'!Y119:AH119)*'360VOLUMES'!AT119</f>
        <v>0</v>
      </c>
      <c r="I119" s="298">
        <f>SUM('360VOLUMES'!Y119:AH119)*'360VOLUMES'!AU119</f>
        <v>0</v>
      </c>
      <c r="J119" s="298">
        <f>SUM('360VOLUMES'!Y119:AH119)*'360VOLUMES'!AV119</f>
        <v>0</v>
      </c>
      <c r="K119" s="298">
        <f>'360VOLUMES'!AW119</f>
        <v>0</v>
      </c>
      <c r="L119" s="298">
        <f>'360VOLUMES'!V119*SUM('360VOLUMES'!Y119:AH119)</f>
        <v>0</v>
      </c>
    </row>
    <row r="120" spans="1:12">
      <c r="A120" s="1"/>
      <c r="B120" s="296">
        <f>SUM('360VOLUMES'!Y120:AH120)*'360VOLUMES'!AN120</f>
        <v>0</v>
      </c>
      <c r="C120" s="297">
        <f>SUM('360VOLUMES'!Y120:AH120)*'360VOLUMES'!AO120</f>
        <v>0</v>
      </c>
      <c r="D120" s="298">
        <f>SUM('360VOLUMES'!Y120:AH120)*'360VOLUMES'!AP120</f>
        <v>0</v>
      </c>
      <c r="E120" s="298">
        <f>SUM('360VOLUMES'!Y120:AH120)*'360VOLUMES'!AQ120</f>
        <v>0</v>
      </c>
      <c r="F120" s="298">
        <f>SUM('360VOLUMES'!Y120:AH120)*'360VOLUMES'!AR120</f>
        <v>0</v>
      </c>
      <c r="G120" s="298">
        <f>SUM('360VOLUMES'!Y120:AH120)*'360VOLUMES'!AS120</f>
        <v>0</v>
      </c>
      <c r="H120" s="298">
        <f>SUM('360VOLUMES'!Y120:AH120)*'360VOLUMES'!AT120</f>
        <v>0</v>
      </c>
      <c r="I120" s="298">
        <f>SUM('360VOLUMES'!Y120:AH120)*'360VOLUMES'!AU120</f>
        <v>0</v>
      </c>
      <c r="J120" s="298">
        <f>SUM('360VOLUMES'!Y120:AH120)*'360VOLUMES'!AV120</f>
        <v>0</v>
      </c>
      <c r="K120" s="298">
        <f>'360VOLUMES'!AW120</f>
        <v>0</v>
      </c>
      <c r="L120" s="298">
        <f>'360VOLUMES'!V120*SUM('360VOLUMES'!Y120:AH120)</f>
        <v>0</v>
      </c>
    </row>
    <row r="121" spans="1:12">
      <c r="A121" s="1"/>
      <c r="B121" s="296">
        <f>SUM('360VOLUMES'!Y121:AH121)*'360VOLUMES'!AN121</f>
        <v>0</v>
      </c>
      <c r="C121" s="297">
        <f>SUM('360VOLUMES'!Y121:AH121)*'360VOLUMES'!AO121</f>
        <v>0</v>
      </c>
      <c r="D121" s="298">
        <f>SUM('360VOLUMES'!Y121:AH121)*'360VOLUMES'!AP121</f>
        <v>0</v>
      </c>
      <c r="E121" s="298">
        <f>SUM('360VOLUMES'!Y121:AH121)*'360VOLUMES'!AQ121</f>
        <v>0</v>
      </c>
      <c r="F121" s="298">
        <f>SUM('360VOLUMES'!Y121:AH121)*'360VOLUMES'!AR121</f>
        <v>0</v>
      </c>
      <c r="G121" s="298">
        <f>SUM('360VOLUMES'!Y121:AH121)*'360VOLUMES'!AS121</f>
        <v>0</v>
      </c>
      <c r="H121" s="298">
        <f>SUM('360VOLUMES'!Y121:AH121)*'360VOLUMES'!AT121</f>
        <v>0</v>
      </c>
      <c r="I121" s="298">
        <f>SUM('360VOLUMES'!Y121:AH121)*'360VOLUMES'!AU121</f>
        <v>0</v>
      </c>
      <c r="J121" s="298">
        <f>SUM('360VOLUMES'!Y121:AH121)*'360VOLUMES'!AV121</f>
        <v>0</v>
      </c>
      <c r="K121" s="298">
        <f>'360VOLUMES'!AW121</f>
        <v>0</v>
      </c>
      <c r="L121" s="298">
        <f>'360VOLUMES'!V121*SUM('360VOLUMES'!Y121:AH121)</f>
        <v>0</v>
      </c>
    </row>
    <row r="122" spans="1:12">
      <c r="A122" s="1"/>
      <c r="B122" s="296">
        <f>SUM('360VOLUMES'!Y122:AH122)*'360VOLUMES'!AN122</f>
        <v>0</v>
      </c>
      <c r="C122" s="297">
        <f>SUM('360VOLUMES'!Y122:AH122)*'360VOLUMES'!AO122</f>
        <v>0</v>
      </c>
      <c r="D122" s="298">
        <f>SUM('360VOLUMES'!Y122:AH122)*'360VOLUMES'!AP122</f>
        <v>0</v>
      </c>
      <c r="E122" s="298">
        <f>SUM('360VOLUMES'!Y122:AH122)*'360VOLUMES'!AQ122</f>
        <v>0</v>
      </c>
      <c r="F122" s="298">
        <f>SUM('360VOLUMES'!Y122:AH122)*'360VOLUMES'!AR122</f>
        <v>0</v>
      </c>
      <c r="G122" s="298">
        <f>SUM('360VOLUMES'!Y122:AH122)*'360VOLUMES'!AS122</f>
        <v>0</v>
      </c>
      <c r="H122" s="298">
        <f>SUM('360VOLUMES'!Y122:AH122)*'360VOLUMES'!AT122</f>
        <v>0</v>
      </c>
      <c r="I122" s="298">
        <f>SUM('360VOLUMES'!Y122:AH122)*'360VOLUMES'!AU122</f>
        <v>0</v>
      </c>
      <c r="J122" s="298">
        <f>SUM('360VOLUMES'!Y122:AH122)*'360VOLUMES'!AV122</f>
        <v>0</v>
      </c>
      <c r="K122" s="298">
        <f>'360VOLUMES'!AW122</f>
        <v>0</v>
      </c>
      <c r="L122" s="298">
        <f>'360VOLUMES'!V122*SUM('360VOLUMES'!Y122:AH122)</f>
        <v>0</v>
      </c>
    </row>
    <row r="123" spans="1:12">
      <c r="A123" s="1"/>
      <c r="B123" s="296">
        <f>SUM('360VOLUMES'!Y123:AH123)*'360VOLUMES'!AN123</f>
        <v>0</v>
      </c>
      <c r="C123" s="297">
        <f>SUM('360VOLUMES'!Y123:AH123)*'360VOLUMES'!AO123</f>
        <v>0</v>
      </c>
      <c r="D123" s="298">
        <f>SUM('360VOLUMES'!Y123:AH123)*'360VOLUMES'!AP123</f>
        <v>0</v>
      </c>
      <c r="E123" s="298">
        <f>SUM('360VOLUMES'!Y123:AH123)*'360VOLUMES'!AQ123</f>
        <v>0</v>
      </c>
      <c r="F123" s="298">
        <f>SUM('360VOLUMES'!Y123:AH123)*'360VOLUMES'!AR123</f>
        <v>0</v>
      </c>
      <c r="G123" s="298">
        <f>SUM('360VOLUMES'!Y123:AH123)*'360VOLUMES'!AS123</f>
        <v>0</v>
      </c>
      <c r="H123" s="298">
        <f>SUM('360VOLUMES'!Y123:AH123)*'360VOLUMES'!AT123</f>
        <v>0</v>
      </c>
      <c r="I123" s="298">
        <f>SUM('360VOLUMES'!Y123:AH123)*'360VOLUMES'!AU123</f>
        <v>0</v>
      </c>
      <c r="J123" s="298">
        <f>SUM('360VOLUMES'!Y123:AH123)*'360VOLUMES'!AV123</f>
        <v>0</v>
      </c>
      <c r="K123" s="298">
        <f>'360VOLUMES'!AW123</f>
        <v>0</v>
      </c>
      <c r="L123" s="298">
        <f>'360VOLUMES'!V123*SUM('360VOLUMES'!Y123:AH123)</f>
        <v>0</v>
      </c>
    </row>
    <row r="124" spans="1:12">
      <c r="A124" s="1"/>
      <c r="B124" s="296">
        <f>SUM('360VOLUMES'!Y124:AH124)*'360VOLUMES'!AN124</f>
        <v>0</v>
      </c>
      <c r="C124" s="297">
        <f>SUM('360VOLUMES'!Y124:AH124)*'360VOLUMES'!AO124</f>
        <v>0</v>
      </c>
      <c r="D124" s="298">
        <f>SUM('360VOLUMES'!Y124:AH124)*'360VOLUMES'!AP124</f>
        <v>0</v>
      </c>
      <c r="E124" s="298">
        <f>SUM('360VOLUMES'!Y124:AH124)*'360VOLUMES'!AQ124</f>
        <v>0</v>
      </c>
      <c r="F124" s="298">
        <f>SUM('360VOLUMES'!Y124:AH124)*'360VOLUMES'!AR124</f>
        <v>0</v>
      </c>
      <c r="G124" s="298">
        <f>SUM('360VOLUMES'!Y124:AH124)*'360VOLUMES'!AS124</f>
        <v>0</v>
      </c>
      <c r="H124" s="298">
        <f>SUM('360VOLUMES'!Y124:AH124)*'360VOLUMES'!AT124</f>
        <v>0</v>
      </c>
      <c r="I124" s="298">
        <f>SUM('360VOLUMES'!Y124:AH124)*'360VOLUMES'!AU124</f>
        <v>0</v>
      </c>
      <c r="J124" s="298">
        <f>SUM('360VOLUMES'!Y124:AH124)*'360VOLUMES'!AV124</f>
        <v>0</v>
      </c>
      <c r="K124" s="298">
        <f>'360VOLUMES'!AW124</f>
        <v>0</v>
      </c>
      <c r="L124" s="298">
        <f>'360VOLUMES'!V124*SUM('360VOLUMES'!Y124:AH124)</f>
        <v>0</v>
      </c>
    </row>
    <row r="125" spans="1:12">
      <c r="A125" s="1"/>
      <c r="B125" s="296">
        <f>SUM('360VOLUMES'!Y125:AH125)*'360VOLUMES'!AN125</f>
        <v>0</v>
      </c>
      <c r="C125" s="297">
        <f>SUM('360VOLUMES'!Y125:AH125)*'360VOLUMES'!AO125</f>
        <v>0</v>
      </c>
      <c r="D125" s="298">
        <f>SUM('360VOLUMES'!Y125:AH125)*'360VOLUMES'!AP125</f>
        <v>0</v>
      </c>
      <c r="E125" s="298">
        <f>SUM('360VOLUMES'!Y125:AH125)*'360VOLUMES'!AQ125</f>
        <v>0</v>
      </c>
      <c r="F125" s="298">
        <f>SUM('360VOLUMES'!Y125:AH125)*'360VOLUMES'!AR125</f>
        <v>0</v>
      </c>
      <c r="G125" s="298">
        <f>SUM('360VOLUMES'!Y125:AH125)*'360VOLUMES'!AS125</f>
        <v>0</v>
      </c>
      <c r="H125" s="298">
        <f>SUM('360VOLUMES'!Y125:AH125)*'360VOLUMES'!AT125</f>
        <v>0</v>
      </c>
      <c r="I125" s="298">
        <f>SUM('360VOLUMES'!Y125:AH125)*'360VOLUMES'!AU125</f>
        <v>0</v>
      </c>
      <c r="J125" s="298">
        <f>SUM('360VOLUMES'!Y125:AH125)*'360VOLUMES'!AV125</f>
        <v>0</v>
      </c>
      <c r="K125" s="298">
        <f>'360VOLUMES'!AW125</f>
        <v>0</v>
      </c>
      <c r="L125" s="298">
        <f>'360VOLUMES'!V125*SUM('360VOLUMES'!Y125:AH125)</f>
        <v>0</v>
      </c>
    </row>
    <row r="126" spans="1:12">
      <c r="A126" s="1"/>
      <c r="B126" s="296">
        <f>SUM('360VOLUMES'!Y126:AH126)*'360VOLUMES'!AN126</f>
        <v>0</v>
      </c>
      <c r="C126" s="297">
        <f>SUM('360VOLUMES'!Y126:AH126)*'360VOLUMES'!AO126</f>
        <v>0</v>
      </c>
      <c r="D126" s="298">
        <f>SUM('360VOLUMES'!Y126:AH126)*'360VOLUMES'!AP126</f>
        <v>0</v>
      </c>
      <c r="E126" s="298">
        <f>SUM('360VOLUMES'!Y126:AH126)*'360VOLUMES'!AQ126</f>
        <v>0</v>
      </c>
      <c r="F126" s="298">
        <f>SUM('360VOLUMES'!Y126:AH126)*'360VOLUMES'!AR126</f>
        <v>0</v>
      </c>
      <c r="G126" s="298">
        <f>SUM('360VOLUMES'!Y126:AH126)*'360VOLUMES'!AS126</f>
        <v>0</v>
      </c>
      <c r="H126" s="298">
        <f>SUM('360VOLUMES'!Y126:AH126)*'360VOLUMES'!AT126</f>
        <v>0</v>
      </c>
      <c r="I126" s="298">
        <f>SUM('360VOLUMES'!Y126:AH126)*'360VOLUMES'!AU126</f>
        <v>0</v>
      </c>
      <c r="J126" s="298">
        <f>SUM('360VOLUMES'!Y126:AH126)*'360VOLUMES'!AV126</f>
        <v>0</v>
      </c>
      <c r="K126" s="298">
        <f>'360VOLUMES'!AW126</f>
        <v>0</v>
      </c>
      <c r="L126" s="298">
        <f>'360VOLUMES'!V126*SUM('360VOLUMES'!Y126:AH126)</f>
        <v>0</v>
      </c>
    </row>
    <row r="127" spans="1:12">
      <c r="A127" s="1"/>
      <c r="B127" s="296">
        <f>SUM('360VOLUMES'!Y127:AH127)*'360VOLUMES'!AN127</f>
        <v>0</v>
      </c>
      <c r="C127" s="297">
        <f>SUM('360VOLUMES'!Y127:AH127)*'360VOLUMES'!AO127</f>
        <v>0</v>
      </c>
      <c r="D127" s="298">
        <f>SUM('360VOLUMES'!Y127:AH127)*'360VOLUMES'!AP127</f>
        <v>0</v>
      </c>
      <c r="E127" s="298">
        <f>SUM('360VOLUMES'!Y127:AH127)*'360VOLUMES'!AQ127</f>
        <v>0</v>
      </c>
      <c r="F127" s="298">
        <f>SUM('360VOLUMES'!Y127:AH127)*'360VOLUMES'!AR127</f>
        <v>0</v>
      </c>
      <c r="G127" s="298">
        <f>SUM('360VOLUMES'!Y127:AH127)*'360VOLUMES'!AS127</f>
        <v>0</v>
      </c>
      <c r="H127" s="298">
        <f>SUM('360VOLUMES'!Y127:AH127)*'360VOLUMES'!AT127</f>
        <v>0</v>
      </c>
      <c r="I127" s="298">
        <f>SUM('360VOLUMES'!Y127:AH127)*'360VOLUMES'!AU127</f>
        <v>0</v>
      </c>
      <c r="J127" s="298">
        <f>SUM('360VOLUMES'!Y127:AH127)*'360VOLUMES'!AV127</f>
        <v>0</v>
      </c>
      <c r="K127" s="298">
        <f>'360VOLUMES'!AW127</f>
        <v>0</v>
      </c>
      <c r="L127" s="298">
        <f>'360VOLUMES'!V127*SUM('360VOLUMES'!Y127:AH127)</f>
        <v>0</v>
      </c>
    </row>
    <row r="128" spans="1:12">
      <c r="A128" s="1"/>
      <c r="B128" s="296">
        <f>SUM('360VOLUMES'!Y128:AH128)*'360VOLUMES'!AN128</f>
        <v>0</v>
      </c>
      <c r="C128" s="297">
        <f>SUM('360VOLUMES'!Y128:AH128)*'360VOLUMES'!AO128</f>
        <v>0</v>
      </c>
      <c r="D128" s="298">
        <f>SUM('360VOLUMES'!Y128:AH128)*'360VOLUMES'!AP128</f>
        <v>0</v>
      </c>
      <c r="E128" s="298">
        <f>SUM('360VOLUMES'!Y128:AH128)*'360VOLUMES'!AQ128</f>
        <v>0</v>
      </c>
      <c r="F128" s="298">
        <f>SUM('360VOLUMES'!Y128:AH128)*'360VOLUMES'!AR128</f>
        <v>0</v>
      </c>
      <c r="G128" s="298">
        <f>SUM('360VOLUMES'!Y128:AH128)*'360VOLUMES'!AS128</f>
        <v>0</v>
      </c>
      <c r="H128" s="298">
        <f>SUM('360VOLUMES'!Y128:AH128)*'360VOLUMES'!AT128</f>
        <v>0</v>
      </c>
      <c r="I128" s="298">
        <f>SUM('360VOLUMES'!Y128:AH128)*'360VOLUMES'!AU128</f>
        <v>0</v>
      </c>
      <c r="J128" s="298">
        <f>SUM('360VOLUMES'!Y128:AH128)*'360VOLUMES'!AV128</f>
        <v>0</v>
      </c>
      <c r="K128" s="298">
        <f>'360VOLUMES'!AW128</f>
        <v>0</v>
      </c>
      <c r="L128" s="298">
        <f>'360VOLUMES'!V128*SUM('360VOLUMES'!Y128:AH128)</f>
        <v>0</v>
      </c>
    </row>
    <row r="129" spans="1:12">
      <c r="A129" s="1"/>
      <c r="B129" s="296">
        <f>SUM('360VOLUMES'!Y129:AH129)*'360VOLUMES'!AN129</f>
        <v>0</v>
      </c>
      <c r="C129" s="297">
        <f>SUM('360VOLUMES'!Y129:AH129)*'360VOLUMES'!AO129</f>
        <v>0</v>
      </c>
      <c r="D129" s="298">
        <f>SUM('360VOLUMES'!Y129:AH129)*'360VOLUMES'!AP129</f>
        <v>0</v>
      </c>
      <c r="E129" s="298">
        <f>SUM('360VOLUMES'!Y129:AH129)*'360VOLUMES'!AQ129</f>
        <v>0</v>
      </c>
      <c r="F129" s="298">
        <f>SUM('360VOLUMES'!Y129:AH129)*'360VOLUMES'!AR129</f>
        <v>0</v>
      </c>
      <c r="G129" s="298">
        <f>SUM('360VOLUMES'!Y129:AH129)*'360VOLUMES'!AS129</f>
        <v>0</v>
      </c>
      <c r="H129" s="298">
        <f>SUM('360VOLUMES'!Y129:AH129)*'360VOLUMES'!AT129</f>
        <v>0</v>
      </c>
      <c r="I129" s="298">
        <f>SUM('360VOLUMES'!Y129:AH129)*'360VOLUMES'!AU129</f>
        <v>0</v>
      </c>
      <c r="J129" s="298">
        <f>SUM('360VOLUMES'!Y129:AH129)*'360VOLUMES'!AV129</f>
        <v>0</v>
      </c>
      <c r="K129" s="298">
        <f>'360VOLUMES'!AW129</f>
        <v>0</v>
      </c>
      <c r="L129" s="298">
        <f>'360VOLUMES'!V129*SUM('360VOLUMES'!Y129:AH129)</f>
        <v>0</v>
      </c>
    </row>
    <row r="130" spans="1:12">
      <c r="A130" s="1"/>
      <c r="B130" s="296">
        <f>SUM('360VOLUMES'!Y130:AH130)*'360VOLUMES'!AN130</f>
        <v>0</v>
      </c>
      <c r="C130" s="297">
        <f>SUM('360VOLUMES'!Y130:AH130)*'360VOLUMES'!AO130</f>
        <v>0</v>
      </c>
      <c r="D130" s="298">
        <f>SUM('360VOLUMES'!Y130:AH130)*'360VOLUMES'!AP130</f>
        <v>0</v>
      </c>
      <c r="E130" s="298">
        <f>SUM('360VOLUMES'!Y130:AH130)*'360VOLUMES'!AQ130</f>
        <v>0</v>
      </c>
      <c r="F130" s="298">
        <f>SUM('360VOLUMES'!Y130:AH130)*'360VOLUMES'!AR130</f>
        <v>0</v>
      </c>
      <c r="G130" s="298">
        <f>SUM('360VOLUMES'!Y130:AH130)*'360VOLUMES'!AS130</f>
        <v>0</v>
      </c>
      <c r="H130" s="298">
        <f>SUM('360VOLUMES'!Y130:AH130)*'360VOLUMES'!AT130</f>
        <v>0</v>
      </c>
      <c r="I130" s="298">
        <f>SUM('360VOLUMES'!Y130:AH130)*'360VOLUMES'!AU130</f>
        <v>0</v>
      </c>
      <c r="J130" s="298">
        <f>SUM('360VOLUMES'!Y130:AH130)*'360VOLUMES'!AV130</f>
        <v>0</v>
      </c>
      <c r="K130" s="298">
        <f>'360VOLUMES'!AW130</f>
        <v>0</v>
      </c>
      <c r="L130" s="298">
        <f>'360VOLUMES'!V130*SUM('360VOLUMES'!Y130:AH130)</f>
        <v>0</v>
      </c>
    </row>
    <row r="131" spans="1:12">
      <c r="A131" s="1"/>
      <c r="B131" s="296">
        <f>SUM('360VOLUMES'!Y131:AH131)*'360VOLUMES'!AN131</f>
        <v>0</v>
      </c>
      <c r="C131" s="297">
        <f>SUM('360VOLUMES'!Y131:AH131)*'360VOLUMES'!AO131</f>
        <v>0</v>
      </c>
      <c r="D131" s="298">
        <f>SUM('360VOLUMES'!Y131:AH131)*'360VOLUMES'!AP131</f>
        <v>0</v>
      </c>
      <c r="E131" s="298">
        <f>SUM('360VOLUMES'!Y131:AH131)*'360VOLUMES'!AQ131</f>
        <v>0</v>
      </c>
      <c r="F131" s="298">
        <f>SUM('360VOLUMES'!Y131:AH131)*'360VOLUMES'!AR131</f>
        <v>0</v>
      </c>
      <c r="G131" s="298">
        <f>SUM('360VOLUMES'!Y131:AH131)*'360VOLUMES'!AS131</f>
        <v>0</v>
      </c>
      <c r="H131" s="298">
        <f>SUM('360VOLUMES'!Y131:AH131)*'360VOLUMES'!AT131</f>
        <v>0</v>
      </c>
      <c r="I131" s="298">
        <f>SUM('360VOLUMES'!Y131:AH131)*'360VOLUMES'!AU131</f>
        <v>0</v>
      </c>
      <c r="J131" s="298">
        <f>SUM('360VOLUMES'!Y131:AH131)*'360VOLUMES'!AV131</f>
        <v>0</v>
      </c>
      <c r="K131" s="298">
        <f>'360VOLUMES'!AW131</f>
        <v>0</v>
      </c>
      <c r="L131" s="298">
        <f>'360VOLUMES'!V131*SUM('360VOLUMES'!Y131:AH131)</f>
        <v>0</v>
      </c>
    </row>
    <row r="132" spans="1:12">
      <c r="A132" s="1"/>
      <c r="B132" s="296">
        <f>SUM('360VOLUMES'!Y132:AH132)*'360VOLUMES'!AN132</f>
        <v>0</v>
      </c>
      <c r="C132" s="297">
        <f>SUM('360VOLUMES'!Y132:AH132)*'360VOLUMES'!AO132</f>
        <v>0</v>
      </c>
      <c r="D132" s="298">
        <f>SUM('360VOLUMES'!Y132:AH132)*'360VOLUMES'!AP132</f>
        <v>0</v>
      </c>
      <c r="E132" s="298">
        <f>SUM('360VOLUMES'!Y132:AH132)*'360VOLUMES'!AQ132</f>
        <v>0</v>
      </c>
      <c r="F132" s="298">
        <f>SUM('360VOLUMES'!Y132:AH132)*'360VOLUMES'!AR132</f>
        <v>0</v>
      </c>
      <c r="G132" s="298">
        <f>SUM('360VOLUMES'!Y132:AH132)*'360VOLUMES'!AS132</f>
        <v>0</v>
      </c>
      <c r="H132" s="298">
        <f>SUM('360VOLUMES'!Y132:AH132)*'360VOLUMES'!AT132</f>
        <v>0</v>
      </c>
      <c r="I132" s="298">
        <f>SUM('360VOLUMES'!Y132:AH132)*'360VOLUMES'!AU132</f>
        <v>0</v>
      </c>
      <c r="J132" s="298">
        <f>SUM('360VOLUMES'!Y132:AH132)*'360VOLUMES'!AV132</f>
        <v>0</v>
      </c>
      <c r="K132" s="298">
        <f>'360VOLUMES'!AW132</f>
        <v>0</v>
      </c>
      <c r="L132" s="298">
        <f>'360VOLUMES'!V132*SUM('360VOLUMES'!Y132:AH132)</f>
        <v>0</v>
      </c>
    </row>
    <row r="133" spans="1:12">
      <c r="A133" s="1"/>
      <c r="B133" s="296">
        <f>SUM('360VOLUMES'!Y133:AH133)*'360VOLUMES'!AN133</f>
        <v>0</v>
      </c>
      <c r="C133" s="297">
        <f>SUM('360VOLUMES'!Y133:AH133)*'360VOLUMES'!AO133</f>
        <v>0</v>
      </c>
      <c r="D133" s="298">
        <f>SUM('360VOLUMES'!Y133:AH133)*'360VOLUMES'!AP133</f>
        <v>0</v>
      </c>
      <c r="E133" s="298">
        <f>SUM('360VOLUMES'!Y133:AH133)*'360VOLUMES'!AQ133</f>
        <v>0</v>
      </c>
      <c r="F133" s="298">
        <f>SUM('360VOLUMES'!Y133:AH133)*'360VOLUMES'!AR133</f>
        <v>0</v>
      </c>
      <c r="G133" s="298">
        <f>SUM('360VOLUMES'!Y133:AH133)*'360VOLUMES'!AS133</f>
        <v>0</v>
      </c>
      <c r="H133" s="298">
        <f>SUM('360VOLUMES'!Y133:AH133)*'360VOLUMES'!AT133</f>
        <v>0</v>
      </c>
      <c r="I133" s="298">
        <f>SUM('360VOLUMES'!Y133:AH133)*'360VOLUMES'!AU133</f>
        <v>0</v>
      </c>
      <c r="J133" s="298">
        <f>SUM('360VOLUMES'!Y133:AH133)*'360VOLUMES'!AV133</f>
        <v>0</v>
      </c>
      <c r="K133" s="298">
        <f>'360VOLUMES'!AW133</f>
        <v>0</v>
      </c>
      <c r="L133" s="298">
        <f>'360VOLUMES'!V133*SUM('360VOLUMES'!Y133:AH133)</f>
        <v>0</v>
      </c>
    </row>
    <row r="134" spans="1:12">
      <c r="A134" s="1"/>
      <c r="B134" s="296">
        <f>SUM('360VOLUMES'!Y134:AH134)*'360VOLUMES'!AN134</f>
        <v>0</v>
      </c>
      <c r="C134" s="297">
        <f>SUM('360VOLUMES'!Y134:AH134)*'360VOLUMES'!AO134</f>
        <v>0</v>
      </c>
      <c r="D134" s="298">
        <f>SUM('360VOLUMES'!Y134:AH134)*'360VOLUMES'!AP134</f>
        <v>0</v>
      </c>
      <c r="E134" s="298">
        <f>SUM('360VOLUMES'!Y134:AH134)*'360VOLUMES'!AQ134</f>
        <v>0</v>
      </c>
      <c r="F134" s="298">
        <f>SUM('360VOLUMES'!Y134:AH134)*'360VOLUMES'!AR134</f>
        <v>0</v>
      </c>
      <c r="G134" s="298">
        <f>SUM('360VOLUMES'!Y134:AH134)*'360VOLUMES'!AS134</f>
        <v>0</v>
      </c>
      <c r="H134" s="298">
        <f>SUM('360VOLUMES'!Y134:AH134)*'360VOLUMES'!AT134</f>
        <v>0</v>
      </c>
      <c r="I134" s="298">
        <f>SUM('360VOLUMES'!Y134:AH134)*'360VOLUMES'!AU134</f>
        <v>0</v>
      </c>
      <c r="J134" s="298">
        <f>SUM('360VOLUMES'!Y134:AH134)*'360VOLUMES'!AV134</f>
        <v>0</v>
      </c>
      <c r="K134" s="298">
        <f>'360VOLUMES'!AW134</f>
        <v>0</v>
      </c>
      <c r="L134" s="298">
        <f>'360VOLUMES'!V134*SUM('360VOLUMES'!Y134:AH134)</f>
        <v>0</v>
      </c>
    </row>
    <row r="135" spans="1:12">
      <c r="A135" s="1"/>
      <c r="B135" s="296">
        <f>SUM('360VOLUMES'!Y135:AH135)*'360VOLUMES'!AN135</f>
        <v>0</v>
      </c>
      <c r="C135" s="297">
        <f>SUM('360VOLUMES'!Y135:AH135)*'360VOLUMES'!AO135</f>
        <v>0</v>
      </c>
      <c r="D135" s="298">
        <f>SUM('360VOLUMES'!Y135:AH135)*'360VOLUMES'!AP135</f>
        <v>0</v>
      </c>
      <c r="E135" s="298">
        <f>SUM('360VOLUMES'!Y135:AH135)*'360VOLUMES'!AQ135</f>
        <v>0</v>
      </c>
      <c r="F135" s="298">
        <f>SUM('360VOLUMES'!Y135:AH135)*'360VOLUMES'!AR135</f>
        <v>0</v>
      </c>
      <c r="G135" s="298">
        <f>SUM('360VOLUMES'!Y135:AH135)*'360VOLUMES'!AS135</f>
        <v>0</v>
      </c>
      <c r="H135" s="298">
        <f>SUM('360VOLUMES'!Y135:AH135)*'360VOLUMES'!AT135</f>
        <v>0</v>
      </c>
      <c r="I135" s="298">
        <f>SUM('360VOLUMES'!Y135:AH135)*'360VOLUMES'!AU135</f>
        <v>0</v>
      </c>
      <c r="J135" s="298">
        <f>SUM('360VOLUMES'!Y135:AH135)*'360VOLUMES'!AV135</f>
        <v>0</v>
      </c>
      <c r="K135" s="298">
        <f>'360VOLUMES'!AW135</f>
        <v>0</v>
      </c>
      <c r="L135" s="298">
        <f>'360VOLUMES'!V135*SUM('360VOLUMES'!Y135:AH135)</f>
        <v>0</v>
      </c>
    </row>
    <row r="136" spans="1:12">
      <c r="A136" s="1"/>
      <c r="B136" s="296">
        <f>SUM('360VOLUMES'!Y136:AH136)*'360VOLUMES'!AN136</f>
        <v>0</v>
      </c>
      <c r="C136" s="297">
        <f>SUM('360VOLUMES'!Y136:AH136)*'360VOLUMES'!AO136</f>
        <v>0</v>
      </c>
      <c r="D136" s="298">
        <f>SUM('360VOLUMES'!Y136:AH136)*'360VOLUMES'!AP136</f>
        <v>0</v>
      </c>
      <c r="E136" s="298">
        <f>SUM('360VOLUMES'!Y136:AH136)*'360VOLUMES'!AQ136</f>
        <v>0</v>
      </c>
      <c r="F136" s="298">
        <f>SUM('360VOLUMES'!Y136:AH136)*'360VOLUMES'!AR136</f>
        <v>0</v>
      </c>
      <c r="G136" s="298">
        <f>SUM('360VOLUMES'!Y136:AH136)*'360VOLUMES'!AS136</f>
        <v>0</v>
      </c>
      <c r="H136" s="298">
        <f>SUM('360VOLUMES'!Y136:AH136)*'360VOLUMES'!AT136</f>
        <v>0</v>
      </c>
      <c r="I136" s="298">
        <f>SUM('360VOLUMES'!Y136:AH136)*'360VOLUMES'!AU136</f>
        <v>0</v>
      </c>
      <c r="J136" s="298">
        <f>SUM('360VOLUMES'!Y136:AH136)*'360VOLUMES'!AV136</f>
        <v>0</v>
      </c>
      <c r="K136" s="298">
        <f>'360VOLUMES'!AW136</f>
        <v>0</v>
      </c>
      <c r="L136" s="298">
        <f>'360VOLUMES'!V136*SUM('360VOLUMES'!Y136:AH136)</f>
        <v>0</v>
      </c>
    </row>
    <row r="137" spans="1:12">
      <c r="A137" s="1"/>
      <c r="B137" s="296">
        <f>SUM('360VOLUMES'!Y137:AH137)*'360VOLUMES'!AN137</f>
        <v>0</v>
      </c>
      <c r="C137" s="297">
        <f>SUM('360VOLUMES'!Y137:AH137)*'360VOLUMES'!AO137</f>
        <v>0</v>
      </c>
      <c r="D137" s="298">
        <f>SUM('360VOLUMES'!Y137:AH137)*'360VOLUMES'!AP137</f>
        <v>0</v>
      </c>
      <c r="E137" s="298">
        <f>SUM('360VOLUMES'!Y137:AH137)*'360VOLUMES'!AQ137</f>
        <v>0</v>
      </c>
      <c r="F137" s="298">
        <f>SUM('360VOLUMES'!Y137:AH137)*'360VOLUMES'!AR137</f>
        <v>0</v>
      </c>
      <c r="G137" s="298">
        <f>SUM('360VOLUMES'!Y137:AH137)*'360VOLUMES'!AS137</f>
        <v>0</v>
      </c>
      <c r="H137" s="298">
        <f>SUM('360VOLUMES'!Y137:AH137)*'360VOLUMES'!AT137</f>
        <v>0</v>
      </c>
      <c r="I137" s="298">
        <f>SUM('360VOLUMES'!Y137:AH137)*'360VOLUMES'!AU137</f>
        <v>0</v>
      </c>
      <c r="J137" s="298">
        <f>SUM('360VOLUMES'!Y137:AH137)*'360VOLUMES'!AV137</f>
        <v>0</v>
      </c>
      <c r="K137" s="298">
        <f>'360VOLUMES'!AW137</f>
        <v>0</v>
      </c>
      <c r="L137" s="298">
        <f>'360VOLUMES'!V137*SUM('360VOLUMES'!Y137:AH137)</f>
        <v>0</v>
      </c>
    </row>
    <row r="138" spans="1:12">
      <c r="A138" s="1"/>
      <c r="B138" s="296">
        <f>SUM('360VOLUMES'!Y138:AH138)*'360VOLUMES'!AN138</f>
        <v>0</v>
      </c>
      <c r="C138" s="297">
        <f>SUM('360VOLUMES'!Y138:AH138)*'360VOLUMES'!AO138</f>
        <v>0</v>
      </c>
      <c r="D138" s="298">
        <f>SUM('360VOLUMES'!Y138:AH138)*'360VOLUMES'!AP138</f>
        <v>0</v>
      </c>
      <c r="E138" s="298">
        <f>SUM('360VOLUMES'!Y138:AH138)*'360VOLUMES'!AQ138</f>
        <v>0</v>
      </c>
      <c r="F138" s="298">
        <f>SUM('360VOLUMES'!Y138:AH138)*'360VOLUMES'!AR138</f>
        <v>0</v>
      </c>
      <c r="G138" s="298">
        <f>SUM('360VOLUMES'!Y138:AH138)*'360VOLUMES'!AS138</f>
        <v>0</v>
      </c>
      <c r="H138" s="298">
        <f>SUM('360VOLUMES'!Y138:AH138)*'360VOLUMES'!AT138</f>
        <v>0</v>
      </c>
      <c r="I138" s="298">
        <f>SUM('360VOLUMES'!Y138:AH138)*'360VOLUMES'!AU138</f>
        <v>0</v>
      </c>
      <c r="J138" s="298">
        <f>SUM('360VOLUMES'!Y138:AH138)*'360VOLUMES'!AV138</f>
        <v>0</v>
      </c>
      <c r="K138" s="298">
        <f>'360VOLUMES'!AW138</f>
        <v>0</v>
      </c>
      <c r="L138" s="298">
        <f>'360VOLUMES'!V138*SUM('360VOLUMES'!Y138:AH138)</f>
        <v>0</v>
      </c>
    </row>
    <row r="139" spans="1:12">
      <c r="A139" s="1"/>
      <c r="B139" s="296">
        <f>SUM('360VOLUMES'!Y139:AH139)*'360VOLUMES'!AN139</f>
        <v>0</v>
      </c>
      <c r="C139" s="297">
        <f>SUM('360VOLUMES'!Y139:AH139)*'360VOLUMES'!AO139</f>
        <v>0</v>
      </c>
      <c r="D139" s="298">
        <f>SUM('360VOLUMES'!Y139:AH139)*'360VOLUMES'!AP139</f>
        <v>0</v>
      </c>
      <c r="E139" s="298">
        <f>SUM('360VOLUMES'!Y139:AH139)*'360VOLUMES'!AQ139</f>
        <v>0</v>
      </c>
      <c r="F139" s="298">
        <f>SUM('360VOLUMES'!Y139:AH139)*'360VOLUMES'!AR139</f>
        <v>0</v>
      </c>
      <c r="G139" s="298">
        <f>SUM('360VOLUMES'!Y139:AH139)*'360VOLUMES'!AS139</f>
        <v>0</v>
      </c>
      <c r="H139" s="298">
        <f>SUM('360VOLUMES'!Y139:AH139)*'360VOLUMES'!AT139</f>
        <v>0</v>
      </c>
      <c r="I139" s="298">
        <f>SUM('360VOLUMES'!Y139:AH139)*'360VOLUMES'!AU139</f>
        <v>0</v>
      </c>
      <c r="J139" s="298">
        <f>SUM('360VOLUMES'!Y139:AH139)*'360VOLUMES'!AV139</f>
        <v>0</v>
      </c>
      <c r="K139" s="298">
        <f>'360VOLUMES'!AW139</f>
        <v>0</v>
      </c>
      <c r="L139" s="298">
        <f>'360VOLUMES'!V139*SUM('360VOLUMES'!Y139:AH139)</f>
        <v>0</v>
      </c>
    </row>
    <row r="140" spans="1:12">
      <c r="A140" s="1"/>
      <c r="B140" s="296">
        <f>SUM('360VOLUMES'!Y140:AH140)*'360VOLUMES'!AN140</f>
        <v>0</v>
      </c>
      <c r="C140" s="297">
        <f>SUM('360VOLUMES'!Y140:AH140)*'360VOLUMES'!AO140</f>
        <v>0</v>
      </c>
      <c r="D140" s="298">
        <f>SUM('360VOLUMES'!Y140:AH140)*'360VOLUMES'!AP140</f>
        <v>0</v>
      </c>
      <c r="E140" s="298">
        <f>SUM('360VOLUMES'!Y140:AH140)*'360VOLUMES'!AQ140</f>
        <v>0</v>
      </c>
      <c r="F140" s="298">
        <f>SUM('360VOLUMES'!Y140:AH140)*'360VOLUMES'!AR140</f>
        <v>0</v>
      </c>
      <c r="G140" s="298">
        <f>SUM('360VOLUMES'!Y140:AH140)*'360VOLUMES'!AS140</f>
        <v>0</v>
      </c>
      <c r="H140" s="298">
        <f>SUM('360VOLUMES'!Y140:AH140)*'360VOLUMES'!AT140</f>
        <v>0</v>
      </c>
      <c r="I140" s="298">
        <f>SUM('360VOLUMES'!Y140:AH140)*'360VOLUMES'!AU140</f>
        <v>0</v>
      </c>
      <c r="J140" s="298">
        <f>SUM('360VOLUMES'!Y140:AH140)*'360VOLUMES'!AV140</f>
        <v>0</v>
      </c>
      <c r="K140" s="298">
        <f>'360VOLUMES'!AW140</f>
        <v>0</v>
      </c>
      <c r="L140" s="298">
        <f>'360VOLUMES'!V140*SUM('360VOLUMES'!Y140:AH140)</f>
        <v>0</v>
      </c>
    </row>
    <row r="141" spans="1:12">
      <c r="A141" s="1"/>
      <c r="B141" s="296">
        <f>SUM('360VOLUMES'!Y141:AH141)*'360VOLUMES'!AN141</f>
        <v>0</v>
      </c>
      <c r="C141" s="297">
        <f>SUM('360VOLUMES'!Y141:AH141)*'360VOLUMES'!AO141</f>
        <v>0</v>
      </c>
      <c r="D141" s="298">
        <f>SUM('360VOLUMES'!Y141:AH141)*'360VOLUMES'!AP141</f>
        <v>0</v>
      </c>
      <c r="E141" s="298">
        <f>SUM('360VOLUMES'!Y141:AH141)*'360VOLUMES'!AQ141</f>
        <v>0</v>
      </c>
      <c r="F141" s="298">
        <f>SUM('360VOLUMES'!Y141:AH141)*'360VOLUMES'!AR141</f>
        <v>0</v>
      </c>
      <c r="G141" s="298">
        <f>SUM('360VOLUMES'!Y141:AH141)*'360VOLUMES'!AS141</f>
        <v>0</v>
      </c>
      <c r="H141" s="298">
        <f>SUM('360VOLUMES'!Y141:AH141)*'360VOLUMES'!AT141</f>
        <v>0</v>
      </c>
      <c r="I141" s="298">
        <f>SUM('360VOLUMES'!Y141:AH141)*'360VOLUMES'!AU141</f>
        <v>0</v>
      </c>
      <c r="J141" s="298">
        <f>SUM('360VOLUMES'!Y141:AH141)*'360VOLUMES'!AV141</f>
        <v>0</v>
      </c>
      <c r="K141" s="298">
        <f>'360VOLUMES'!AW141</f>
        <v>0</v>
      </c>
      <c r="L141" s="298">
        <f>'360VOLUMES'!V141*SUM('360VOLUMES'!Y141:AH141)</f>
        <v>0</v>
      </c>
    </row>
    <row r="142" spans="1:12">
      <c r="A142" s="1"/>
      <c r="B142" s="296">
        <f>SUM('360VOLUMES'!Y142:AH142)*'360VOLUMES'!AN142</f>
        <v>0</v>
      </c>
      <c r="C142" s="297">
        <f>SUM('360VOLUMES'!Y142:AH142)*'360VOLUMES'!AO142</f>
        <v>0</v>
      </c>
      <c r="D142" s="298">
        <f>SUM('360VOLUMES'!Y142:AH142)*'360VOLUMES'!AP142</f>
        <v>0</v>
      </c>
      <c r="E142" s="298">
        <f>SUM('360VOLUMES'!Y142:AH142)*'360VOLUMES'!AQ142</f>
        <v>0</v>
      </c>
      <c r="F142" s="298">
        <f>SUM('360VOLUMES'!Y142:AH142)*'360VOLUMES'!AR142</f>
        <v>0</v>
      </c>
      <c r="G142" s="298">
        <f>SUM('360VOLUMES'!Y142:AH142)*'360VOLUMES'!AS142</f>
        <v>0</v>
      </c>
      <c r="H142" s="298">
        <f>SUM('360VOLUMES'!Y142:AH142)*'360VOLUMES'!AT142</f>
        <v>0</v>
      </c>
      <c r="I142" s="298">
        <f>SUM('360VOLUMES'!Y142:AH142)*'360VOLUMES'!AU142</f>
        <v>0</v>
      </c>
      <c r="J142" s="298">
        <f>SUM('360VOLUMES'!Y142:AH142)*'360VOLUMES'!AV142</f>
        <v>0</v>
      </c>
      <c r="K142" s="298">
        <f>'360VOLUMES'!AW142</f>
        <v>0</v>
      </c>
      <c r="L142" s="298">
        <f>'360VOLUMES'!V142*SUM('360VOLUMES'!Y142:AH142)</f>
        <v>0</v>
      </c>
    </row>
    <row r="143" spans="1:12">
      <c r="A143" s="1"/>
      <c r="B143" s="296">
        <f>SUM('360VOLUMES'!Y143:AH143)*'360VOLUMES'!AN143</f>
        <v>0</v>
      </c>
      <c r="C143" s="297">
        <f>SUM('360VOLUMES'!Y143:AH143)*'360VOLUMES'!AO143</f>
        <v>0</v>
      </c>
      <c r="D143" s="298">
        <f>SUM('360VOLUMES'!Y143:AH143)*'360VOLUMES'!AP143</f>
        <v>0</v>
      </c>
      <c r="E143" s="298">
        <f>SUM('360VOLUMES'!Y143:AH143)*'360VOLUMES'!AQ143</f>
        <v>0</v>
      </c>
      <c r="F143" s="298">
        <f>SUM('360VOLUMES'!Y143:AH143)*'360VOLUMES'!AR143</f>
        <v>0</v>
      </c>
      <c r="G143" s="298">
        <f>SUM('360VOLUMES'!Y143:AH143)*'360VOLUMES'!AS143</f>
        <v>0</v>
      </c>
      <c r="H143" s="298">
        <f>SUM('360VOLUMES'!Y143:AH143)*'360VOLUMES'!AT143</f>
        <v>0</v>
      </c>
      <c r="I143" s="298">
        <f>SUM('360VOLUMES'!Y143:AH143)*'360VOLUMES'!AU143</f>
        <v>0</v>
      </c>
      <c r="J143" s="298">
        <f>SUM('360VOLUMES'!Y143:AH143)*'360VOLUMES'!AV143</f>
        <v>0</v>
      </c>
      <c r="K143" s="298">
        <f>'360VOLUMES'!AW143</f>
        <v>0</v>
      </c>
      <c r="L143" s="298">
        <f>'360VOLUMES'!V143*SUM('360VOLUMES'!Y143:AH143)</f>
        <v>0</v>
      </c>
    </row>
    <row r="144" spans="1:12">
      <c r="A144" s="1"/>
      <c r="B144" s="296">
        <f>SUM('360VOLUMES'!Y144:AH144)*'360VOLUMES'!AN144</f>
        <v>0</v>
      </c>
      <c r="C144" s="297">
        <f>SUM('360VOLUMES'!Y144:AH144)*'360VOLUMES'!AO144</f>
        <v>0</v>
      </c>
      <c r="D144" s="298">
        <f>SUM('360VOLUMES'!Y144:AH144)*'360VOLUMES'!AP144</f>
        <v>0</v>
      </c>
      <c r="E144" s="298">
        <f>SUM('360VOLUMES'!Y144:AH144)*'360VOLUMES'!AQ144</f>
        <v>0</v>
      </c>
      <c r="F144" s="298">
        <f>SUM('360VOLUMES'!Y144:AH144)*'360VOLUMES'!AR144</f>
        <v>0</v>
      </c>
      <c r="G144" s="298">
        <f>SUM('360VOLUMES'!Y144:AH144)*'360VOLUMES'!AS144</f>
        <v>0</v>
      </c>
      <c r="H144" s="298">
        <f>SUM('360VOLUMES'!Y144:AH144)*'360VOLUMES'!AT144</f>
        <v>0</v>
      </c>
      <c r="I144" s="298">
        <f>SUM('360VOLUMES'!Y144:AH144)*'360VOLUMES'!AU144</f>
        <v>0</v>
      </c>
      <c r="J144" s="298">
        <f>SUM('360VOLUMES'!Y144:AH144)*'360VOLUMES'!AV144</f>
        <v>0</v>
      </c>
      <c r="K144" s="298">
        <f>'360VOLUMES'!AW144</f>
        <v>0</v>
      </c>
      <c r="L144" s="298">
        <f>'360VOLUMES'!V144*SUM('360VOLUMES'!Y144:AH144)</f>
        <v>0</v>
      </c>
    </row>
    <row r="145" spans="1:12">
      <c r="A145" s="1"/>
      <c r="B145" s="296">
        <f>SUM('360VOLUMES'!Y145:AH145)*'360VOLUMES'!AN145</f>
        <v>0</v>
      </c>
      <c r="C145" s="297">
        <f>SUM('360VOLUMES'!Y145:AH145)*'360VOLUMES'!AO145</f>
        <v>0</v>
      </c>
      <c r="D145" s="298">
        <f>SUM('360VOLUMES'!Y145:AH145)*'360VOLUMES'!AP145</f>
        <v>0</v>
      </c>
      <c r="E145" s="298">
        <f>SUM('360VOLUMES'!Y145:AH145)*'360VOLUMES'!AQ145</f>
        <v>0</v>
      </c>
      <c r="F145" s="298">
        <f>SUM('360VOLUMES'!Y145:AH145)*'360VOLUMES'!AR145</f>
        <v>0</v>
      </c>
      <c r="G145" s="298">
        <f>SUM('360VOLUMES'!Y145:AH145)*'360VOLUMES'!AS145</f>
        <v>0</v>
      </c>
      <c r="H145" s="298">
        <f>SUM('360VOLUMES'!Y145:AH145)*'360VOLUMES'!AT145</f>
        <v>0</v>
      </c>
      <c r="I145" s="298">
        <f>SUM('360VOLUMES'!Y145:AH145)*'360VOLUMES'!AU145</f>
        <v>0</v>
      </c>
      <c r="J145" s="298">
        <f>SUM('360VOLUMES'!Y145:AH145)*'360VOLUMES'!AV145</f>
        <v>0</v>
      </c>
      <c r="K145" s="298">
        <f>'360VOLUMES'!AW145</f>
        <v>0</v>
      </c>
      <c r="L145" s="298">
        <f>'360VOLUMES'!V145*SUM('360VOLUMES'!Y145:AH145)</f>
        <v>0</v>
      </c>
    </row>
    <row r="146" spans="1:12">
      <c r="A146" s="1"/>
      <c r="B146" s="296">
        <f>SUM('360VOLUMES'!Y146:AH146)*'360VOLUMES'!AN146</f>
        <v>0</v>
      </c>
      <c r="C146" s="297">
        <f>SUM('360VOLUMES'!Y146:AH146)*'360VOLUMES'!AO146</f>
        <v>0</v>
      </c>
      <c r="D146" s="298">
        <f>SUM('360VOLUMES'!Y146:AH146)*'360VOLUMES'!AP146</f>
        <v>0</v>
      </c>
      <c r="E146" s="298">
        <f>SUM('360VOLUMES'!Y146:AH146)*'360VOLUMES'!AQ146</f>
        <v>0</v>
      </c>
      <c r="F146" s="298">
        <f>SUM('360VOLUMES'!Y146:AH146)*'360VOLUMES'!AR146</f>
        <v>0</v>
      </c>
      <c r="G146" s="298">
        <f>SUM('360VOLUMES'!Y146:AH146)*'360VOLUMES'!AS146</f>
        <v>0</v>
      </c>
      <c r="H146" s="298">
        <f>SUM('360VOLUMES'!Y146:AH146)*'360VOLUMES'!AT146</f>
        <v>0</v>
      </c>
      <c r="I146" s="298">
        <f>SUM('360VOLUMES'!Y146:AH146)*'360VOLUMES'!AU146</f>
        <v>0</v>
      </c>
      <c r="J146" s="298">
        <f>SUM('360VOLUMES'!Y146:AH146)*'360VOLUMES'!AV146</f>
        <v>0</v>
      </c>
      <c r="K146" s="298">
        <f>'360VOLUMES'!AW146</f>
        <v>0</v>
      </c>
      <c r="L146" s="298">
        <f>'360VOLUMES'!V146*SUM('360VOLUMES'!Y146:AH146)</f>
        <v>0</v>
      </c>
    </row>
    <row r="147" spans="1:12">
      <c r="A147" s="1"/>
      <c r="B147" s="296">
        <f>SUM('360VOLUMES'!Y147:AH147)*'360VOLUMES'!AN147</f>
        <v>0</v>
      </c>
      <c r="C147" s="297">
        <f>SUM('360VOLUMES'!Y147:AH147)*'360VOLUMES'!AO147</f>
        <v>0</v>
      </c>
      <c r="D147" s="298">
        <f>SUM('360VOLUMES'!Y147:AH147)*'360VOLUMES'!AP147</f>
        <v>0</v>
      </c>
      <c r="E147" s="298">
        <f>SUM('360VOLUMES'!Y147:AH147)*'360VOLUMES'!AQ147</f>
        <v>0</v>
      </c>
      <c r="F147" s="298">
        <f>SUM('360VOLUMES'!Y147:AH147)*'360VOLUMES'!AR147</f>
        <v>0</v>
      </c>
      <c r="G147" s="298">
        <f>SUM('360VOLUMES'!Y147:AH147)*'360VOLUMES'!AS147</f>
        <v>0</v>
      </c>
      <c r="H147" s="298">
        <f>SUM('360VOLUMES'!Y147:AH147)*'360VOLUMES'!AT147</f>
        <v>0</v>
      </c>
      <c r="I147" s="298">
        <f>SUM('360VOLUMES'!Y147:AH147)*'360VOLUMES'!AU147</f>
        <v>0</v>
      </c>
      <c r="J147" s="298">
        <f>SUM('360VOLUMES'!Y147:AH147)*'360VOLUMES'!AV147</f>
        <v>0</v>
      </c>
      <c r="K147" s="298">
        <f>'360VOLUMES'!AW147</f>
        <v>0</v>
      </c>
      <c r="L147" s="298">
        <f>'360VOLUMES'!V147*SUM('360VOLUMES'!Y147:AH147)</f>
        <v>0</v>
      </c>
    </row>
    <row r="148" spans="1:12">
      <c r="A148" s="1"/>
      <c r="B148" s="296">
        <f>SUM('360VOLUMES'!Y148:AH148)*'360VOLUMES'!AN148</f>
        <v>0</v>
      </c>
      <c r="C148" s="297">
        <f>SUM('360VOLUMES'!Y148:AH148)*'360VOLUMES'!AO148</f>
        <v>0</v>
      </c>
      <c r="D148" s="298">
        <f>SUM('360VOLUMES'!Y148:AH148)*'360VOLUMES'!AP148</f>
        <v>0</v>
      </c>
      <c r="E148" s="298">
        <f>SUM('360VOLUMES'!Y148:AH148)*'360VOLUMES'!AQ148</f>
        <v>0</v>
      </c>
      <c r="F148" s="298">
        <f>SUM('360VOLUMES'!Y148:AH148)*'360VOLUMES'!AR148</f>
        <v>0</v>
      </c>
      <c r="G148" s="298">
        <f>SUM('360VOLUMES'!Y148:AH148)*'360VOLUMES'!AS148</f>
        <v>0</v>
      </c>
      <c r="H148" s="298">
        <f>SUM('360VOLUMES'!Y148:AH148)*'360VOLUMES'!AT148</f>
        <v>0</v>
      </c>
      <c r="I148" s="298">
        <f>SUM('360VOLUMES'!Y148:AH148)*'360VOLUMES'!AU148</f>
        <v>0</v>
      </c>
      <c r="J148" s="298">
        <f>SUM('360VOLUMES'!Y148:AH148)*'360VOLUMES'!AV148</f>
        <v>0</v>
      </c>
      <c r="K148" s="298">
        <f>'360VOLUMES'!AW148</f>
        <v>0</v>
      </c>
      <c r="L148" s="298">
        <f>'360VOLUMES'!V148*SUM('360VOLUMES'!Y148:AH148)</f>
        <v>0</v>
      </c>
    </row>
    <row r="149" spans="1:12">
      <c r="A149" s="1"/>
      <c r="B149" s="296">
        <f>SUM('360VOLUMES'!Y149:AH149)*'360VOLUMES'!AN149</f>
        <v>0</v>
      </c>
      <c r="C149" s="297">
        <f>SUM('360VOLUMES'!Y149:AH149)*'360VOLUMES'!AO149</f>
        <v>0</v>
      </c>
      <c r="D149" s="298">
        <f>SUM('360VOLUMES'!Y149:AH149)*'360VOLUMES'!AP149</f>
        <v>0</v>
      </c>
      <c r="E149" s="298">
        <f>SUM('360VOLUMES'!Y149:AH149)*'360VOLUMES'!AQ149</f>
        <v>0</v>
      </c>
      <c r="F149" s="298">
        <f>SUM('360VOLUMES'!Y149:AH149)*'360VOLUMES'!AR149</f>
        <v>0</v>
      </c>
      <c r="G149" s="298">
        <f>SUM('360VOLUMES'!Y149:AH149)*'360VOLUMES'!AS149</f>
        <v>0</v>
      </c>
      <c r="H149" s="298">
        <f>SUM('360VOLUMES'!Y149:AH149)*'360VOLUMES'!AT149</f>
        <v>0</v>
      </c>
      <c r="I149" s="298">
        <f>SUM('360VOLUMES'!Y149:AH149)*'360VOLUMES'!AU149</f>
        <v>0</v>
      </c>
      <c r="J149" s="298">
        <f>SUM('360VOLUMES'!Y149:AH149)*'360VOLUMES'!AV149</f>
        <v>0</v>
      </c>
      <c r="K149" s="298">
        <f>'360VOLUMES'!AW149</f>
        <v>0</v>
      </c>
      <c r="L149" s="298">
        <f>'360VOLUMES'!V149*SUM('360VOLUMES'!Y149:AH149)</f>
        <v>0</v>
      </c>
    </row>
    <row r="150" spans="1:12">
      <c r="A150" s="1"/>
      <c r="B150" s="296">
        <f>SUM('360VOLUMES'!Y150:AH150)*'360VOLUMES'!AN150</f>
        <v>0</v>
      </c>
      <c r="C150" s="297">
        <f>SUM('360VOLUMES'!Y150:AH150)*'360VOLUMES'!AO150</f>
        <v>0</v>
      </c>
      <c r="D150" s="298">
        <f>SUM('360VOLUMES'!Y150:AH150)*'360VOLUMES'!AP150</f>
        <v>0</v>
      </c>
      <c r="E150" s="298">
        <f>SUM('360VOLUMES'!Y150:AH150)*'360VOLUMES'!AQ150</f>
        <v>0</v>
      </c>
      <c r="F150" s="298">
        <f>SUM('360VOLUMES'!Y150:AH150)*'360VOLUMES'!AR150</f>
        <v>0</v>
      </c>
      <c r="G150" s="298">
        <f>SUM('360VOLUMES'!Y150:AH150)*'360VOLUMES'!AS150</f>
        <v>0</v>
      </c>
      <c r="H150" s="298">
        <f>SUM('360VOLUMES'!Y150:AH150)*'360VOLUMES'!AT150</f>
        <v>0</v>
      </c>
      <c r="I150" s="298">
        <f>SUM('360VOLUMES'!Y150:AH150)*'360VOLUMES'!AU150</f>
        <v>0</v>
      </c>
      <c r="J150" s="298">
        <f>SUM('360VOLUMES'!Y150:AH150)*'360VOLUMES'!AV150</f>
        <v>0</v>
      </c>
      <c r="K150" s="298">
        <f>'360VOLUMES'!AW150</f>
        <v>0</v>
      </c>
      <c r="L150" s="298">
        <f>'360VOLUMES'!V150*SUM('360VOLUMES'!Y150:AH150)</f>
        <v>0</v>
      </c>
    </row>
    <row r="151" spans="1:12">
      <c r="A151" s="1"/>
      <c r="B151" s="296">
        <f>SUM('360VOLUMES'!Y151:AH151)*'360VOLUMES'!AN151</f>
        <v>0</v>
      </c>
      <c r="C151" s="297">
        <f>SUM('360VOLUMES'!Y151:AH151)*'360VOLUMES'!AO151</f>
        <v>0</v>
      </c>
      <c r="D151" s="298">
        <f>SUM('360VOLUMES'!Y151:AH151)*'360VOLUMES'!AP151</f>
        <v>0</v>
      </c>
      <c r="E151" s="298">
        <f>SUM('360VOLUMES'!Y151:AH151)*'360VOLUMES'!AQ151</f>
        <v>0</v>
      </c>
      <c r="F151" s="298">
        <f>SUM('360VOLUMES'!Y151:AH151)*'360VOLUMES'!AR151</f>
        <v>0</v>
      </c>
      <c r="G151" s="298">
        <f>SUM('360VOLUMES'!Y151:AH151)*'360VOLUMES'!AS151</f>
        <v>0</v>
      </c>
      <c r="H151" s="298">
        <f>SUM('360VOLUMES'!Y151:AH151)*'360VOLUMES'!AT151</f>
        <v>0</v>
      </c>
      <c r="I151" s="298">
        <f>SUM('360VOLUMES'!Y151:AH151)*'360VOLUMES'!AU151</f>
        <v>0</v>
      </c>
      <c r="J151" s="298">
        <f>SUM('360VOLUMES'!Y151:AH151)*'360VOLUMES'!AV151</f>
        <v>0</v>
      </c>
      <c r="K151" s="298">
        <f>'360VOLUMES'!AW151</f>
        <v>0</v>
      </c>
      <c r="L151" s="298">
        <f>'360VOLUMES'!V151*SUM('360VOLUMES'!Y151:AH151)</f>
        <v>0</v>
      </c>
    </row>
    <row r="152" spans="1:12">
      <c r="A152" s="1"/>
      <c r="B152" s="296">
        <f>SUM('360VOLUMES'!Y152:AH152)*'360VOLUMES'!AN152</f>
        <v>0</v>
      </c>
      <c r="C152" s="297">
        <f>SUM('360VOLUMES'!Y152:AH152)*'360VOLUMES'!AO152</f>
        <v>0</v>
      </c>
      <c r="D152" s="298">
        <f>SUM('360VOLUMES'!Y152:AH152)*'360VOLUMES'!AP152</f>
        <v>0</v>
      </c>
      <c r="E152" s="298">
        <f>SUM('360VOLUMES'!Y152:AH152)*'360VOLUMES'!AQ152</f>
        <v>0</v>
      </c>
      <c r="F152" s="298">
        <f>SUM('360VOLUMES'!Y152:AH152)*'360VOLUMES'!AR152</f>
        <v>0</v>
      </c>
      <c r="G152" s="298">
        <f>SUM('360VOLUMES'!Y152:AH152)*'360VOLUMES'!AS152</f>
        <v>0</v>
      </c>
      <c r="H152" s="298">
        <f>SUM('360VOLUMES'!Y152:AH152)*'360VOLUMES'!AT152</f>
        <v>0</v>
      </c>
      <c r="I152" s="298">
        <f>SUM('360VOLUMES'!Y152:AH152)*'360VOLUMES'!AU152</f>
        <v>0</v>
      </c>
      <c r="J152" s="298">
        <f>SUM('360VOLUMES'!Y152:AH152)*'360VOLUMES'!AV152</f>
        <v>0</v>
      </c>
      <c r="K152" s="298">
        <f>'360VOLUMES'!AW152</f>
        <v>0</v>
      </c>
      <c r="L152" s="298">
        <f>'360VOLUMES'!V152*SUM('360VOLUMES'!Y152:AH152)</f>
        <v>0</v>
      </c>
    </row>
    <row r="153" spans="1:12">
      <c r="A153" s="1"/>
      <c r="B153" s="296">
        <f>SUM('360VOLUMES'!Y153:AH153)*'360VOLUMES'!AN153</f>
        <v>0</v>
      </c>
      <c r="C153" s="297">
        <f>SUM('360VOLUMES'!Y153:AH153)*'360VOLUMES'!AO153</f>
        <v>0</v>
      </c>
      <c r="D153" s="298">
        <f>SUM('360VOLUMES'!Y153:AH153)*'360VOLUMES'!AP153</f>
        <v>0</v>
      </c>
      <c r="E153" s="298">
        <f>SUM('360VOLUMES'!Y153:AH153)*'360VOLUMES'!AQ153</f>
        <v>0</v>
      </c>
      <c r="F153" s="298">
        <f>SUM('360VOLUMES'!Y153:AH153)*'360VOLUMES'!AR153</f>
        <v>0</v>
      </c>
      <c r="G153" s="298">
        <f>SUM('360VOLUMES'!Y153:AH153)*'360VOLUMES'!AS153</f>
        <v>0</v>
      </c>
      <c r="H153" s="298">
        <f>SUM('360VOLUMES'!Y153:AH153)*'360VOLUMES'!AT153</f>
        <v>0</v>
      </c>
      <c r="I153" s="298">
        <f>SUM('360VOLUMES'!Y153:AH153)*'360VOLUMES'!AU153</f>
        <v>0</v>
      </c>
      <c r="J153" s="298">
        <f>SUM('360VOLUMES'!Y153:AH153)*'360VOLUMES'!AV153</f>
        <v>0</v>
      </c>
      <c r="K153" s="298">
        <f>'360VOLUMES'!AW153</f>
        <v>0</v>
      </c>
      <c r="L153" s="298">
        <f>'360VOLUMES'!V153*SUM('360VOLUMES'!Y153:AH153)</f>
        <v>0</v>
      </c>
    </row>
    <row r="154" spans="1:12">
      <c r="A154" s="1"/>
      <c r="B154" s="296">
        <f>SUM('360VOLUMES'!Y154:AH154)*'360VOLUMES'!AN154</f>
        <v>0</v>
      </c>
      <c r="C154" s="297">
        <f>SUM('360VOLUMES'!Y154:AH154)*'360VOLUMES'!AO154</f>
        <v>0</v>
      </c>
      <c r="D154" s="298">
        <f>SUM('360VOLUMES'!Y154:AH154)*'360VOLUMES'!AP154</f>
        <v>0</v>
      </c>
      <c r="E154" s="298">
        <f>SUM('360VOLUMES'!Y154:AH154)*'360VOLUMES'!AQ154</f>
        <v>0</v>
      </c>
      <c r="F154" s="298">
        <f>SUM('360VOLUMES'!Y154:AH154)*'360VOLUMES'!AR154</f>
        <v>0</v>
      </c>
      <c r="G154" s="298">
        <f>SUM('360VOLUMES'!Y154:AH154)*'360VOLUMES'!AS154</f>
        <v>0</v>
      </c>
      <c r="H154" s="298">
        <f>SUM('360VOLUMES'!Y154:AH154)*'360VOLUMES'!AT154</f>
        <v>0</v>
      </c>
      <c r="I154" s="298">
        <f>SUM('360VOLUMES'!Y154:AH154)*'360VOLUMES'!AU154</f>
        <v>0</v>
      </c>
      <c r="J154" s="298">
        <f>SUM('360VOLUMES'!Y154:AH154)*'360VOLUMES'!AV154</f>
        <v>0</v>
      </c>
      <c r="K154" s="298">
        <f>'360VOLUMES'!AW154</f>
        <v>0</v>
      </c>
      <c r="L154" s="298">
        <f>'360VOLUMES'!V154*SUM('360VOLUMES'!Y154:AH154)</f>
        <v>0</v>
      </c>
    </row>
    <row r="155" spans="1:12">
      <c r="A155" s="1"/>
      <c r="B155" s="296">
        <f>SUM('360VOLUMES'!Y155:AH155)*'360VOLUMES'!AN155</f>
        <v>0</v>
      </c>
      <c r="C155" s="297">
        <f>SUM('360VOLUMES'!Y155:AH155)*'360VOLUMES'!AO155</f>
        <v>0</v>
      </c>
      <c r="D155" s="298">
        <f>SUM('360VOLUMES'!Y155:AH155)*'360VOLUMES'!AP155</f>
        <v>0</v>
      </c>
      <c r="E155" s="298">
        <f>SUM('360VOLUMES'!Y155:AH155)*'360VOLUMES'!AQ155</f>
        <v>0</v>
      </c>
      <c r="F155" s="298">
        <f>SUM('360VOLUMES'!Y155:AH155)*'360VOLUMES'!AR155</f>
        <v>0</v>
      </c>
      <c r="G155" s="298">
        <f>SUM('360VOLUMES'!Y155:AH155)*'360VOLUMES'!AS155</f>
        <v>0</v>
      </c>
      <c r="H155" s="298">
        <f>SUM('360VOLUMES'!Y155:AH155)*'360VOLUMES'!AT155</f>
        <v>0</v>
      </c>
      <c r="I155" s="298">
        <f>SUM('360VOLUMES'!Y155:AH155)*'360VOLUMES'!AU155</f>
        <v>0</v>
      </c>
      <c r="J155" s="298">
        <f>SUM('360VOLUMES'!Y155:AH155)*'360VOLUMES'!AV155</f>
        <v>0</v>
      </c>
      <c r="K155" s="298">
        <f>'360VOLUMES'!AW155</f>
        <v>0</v>
      </c>
      <c r="L155" s="298">
        <f>'360VOLUMES'!V155*SUM('360VOLUMES'!Y155:AH155)</f>
        <v>0</v>
      </c>
    </row>
    <row r="156" spans="1:12">
      <c r="A156" s="1"/>
      <c r="B156" s="296">
        <f>SUM('360VOLUMES'!Y156:AH156)*'360VOLUMES'!AN156</f>
        <v>0</v>
      </c>
      <c r="C156" s="297">
        <f>SUM('360VOLUMES'!Y156:AH156)*'360VOLUMES'!AO156</f>
        <v>0</v>
      </c>
      <c r="D156" s="298">
        <f>SUM('360VOLUMES'!Y156:AH156)*'360VOLUMES'!AP156</f>
        <v>0</v>
      </c>
      <c r="E156" s="298">
        <f>SUM('360VOLUMES'!Y156:AH156)*'360VOLUMES'!AQ156</f>
        <v>0</v>
      </c>
      <c r="F156" s="298">
        <f>SUM('360VOLUMES'!Y156:AH156)*'360VOLUMES'!AR156</f>
        <v>0</v>
      </c>
      <c r="G156" s="298">
        <f>SUM('360VOLUMES'!Y156:AH156)*'360VOLUMES'!AS156</f>
        <v>0</v>
      </c>
      <c r="H156" s="298">
        <f>SUM('360VOLUMES'!Y156:AH156)*'360VOLUMES'!AT156</f>
        <v>0</v>
      </c>
      <c r="I156" s="298">
        <f>SUM('360VOLUMES'!Y156:AH156)*'360VOLUMES'!AU156</f>
        <v>0</v>
      </c>
      <c r="J156" s="298">
        <f>SUM('360VOLUMES'!Y156:AH156)*'360VOLUMES'!AV156</f>
        <v>0</v>
      </c>
      <c r="K156" s="298">
        <f>'360VOLUMES'!AW156</f>
        <v>0</v>
      </c>
      <c r="L156" s="298">
        <f>'360VOLUMES'!V156*SUM('360VOLUMES'!Y156:AH156)</f>
        <v>0</v>
      </c>
    </row>
    <row r="157" spans="1:12">
      <c r="A157" s="1"/>
      <c r="B157" s="296">
        <f>SUM('360VOLUMES'!Y157:AH157)*'360VOLUMES'!AN157</f>
        <v>0</v>
      </c>
      <c r="C157" s="297">
        <f>SUM('360VOLUMES'!Y157:AH157)*'360VOLUMES'!AO157</f>
        <v>0</v>
      </c>
      <c r="D157" s="298">
        <f>SUM('360VOLUMES'!Y157:AH157)*'360VOLUMES'!AP157</f>
        <v>0</v>
      </c>
      <c r="E157" s="298">
        <f>SUM('360VOLUMES'!Y157:AH157)*'360VOLUMES'!AQ157</f>
        <v>0</v>
      </c>
      <c r="F157" s="298">
        <f>SUM('360VOLUMES'!Y157:AH157)*'360VOLUMES'!AR157</f>
        <v>0</v>
      </c>
      <c r="G157" s="298">
        <f>SUM('360VOLUMES'!Y157:AH157)*'360VOLUMES'!AS157</f>
        <v>0</v>
      </c>
      <c r="H157" s="298">
        <f>SUM('360VOLUMES'!Y157:AH157)*'360VOLUMES'!AT157</f>
        <v>0</v>
      </c>
      <c r="I157" s="298">
        <f>SUM('360VOLUMES'!Y157:AH157)*'360VOLUMES'!AU157</f>
        <v>0</v>
      </c>
      <c r="J157" s="298">
        <f>SUM('360VOLUMES'!Y157:AH157)*'360VOLUMES'!AV157</f>
        <v>0</v>
      </c>
      <c r="K157" s="298">
        <f>'360VOLUMES'!AW157</f>
        <v>0</v>
      </c>
      <c r="L157" s="298">
        <f>'360VOLUMES'!V157*SUM('360VOLUMES'!Y157:AH157)</f>
        <v>0</v>
      </c>
    </row>
    <row r="158" spans="1:12">
      <c r="A158" s="1"/>
      <c r="B158" s="296">
        <f>SUM('360VOLUMES'!Y158:AH158)*'360VOLUMES'!AN158</f>
        <v>0</v>
      </c>
      <c r="C158" s="297">
        <f>SUM('360VOLUMES'!Y158:AH158)*'360VOLUMES'!AO158</f>
        <v>0</v>
      </c>
      <c r="D158" s="298">
        <f>SUM('360VOLUMES'!Y158:AH158)*'360VOLUMES'!AP158</f>
        <v>0</v>
      </c>
      <c r="E158" s="298">
        <f>SUM('360VOLUMES'!Y158:AH158)*'360VOLUMES'!AQ158</f>
        <v>0</v>
      </c>
      <c r="F158" s="298">
        <f>SUM('360VOLUMES'!Y158:AH158)*'360VOLUMES'!AR158</f>
        <v>0</v>
      </c>
      <c r="G158" s="298">
        <f>SUM('360VOLUMES'!Y158:AH158)*'360VOLUMES'!AS158</f>
        <v>0</v>
      </c>
      <c r="H158" s="298">
        <f>SUM('360VOLUMES'!Y158:AH158)*'360VOLUMES'!AT158</f>
        <v>0</v>
      </c>
      <c r="I158" s="298">
        <f>SUM('360VOLUMES'!Y158:AH158)*'360VOLUMES'!AU158</f>
        <v>0</v>
      </c>
      <c r="J158" s="298">
        <f>SUM('360VOLUMES'!Y158:AH158)*'360VOLUMES'!AV158</f>
        <v>0</v>
      </c>
      <c r="K158" s="298">
        <f>'360VOLUMES'!AW158</f>
        <v>0</v>
      </c>
      <c r="L158" s="298">
        <f>'360VOLUMES'!V158*SUM('360VOLUMES'!Y158:AH158)</f>
        <v>0</v>
      </c>
    </row>
    <row r="159" spans="1:12">
      <c r="A159" s="1"/>
      <c r="B159" s="296">
        <f>SUM('360VOLUMES'!Y159:AH159)*'360VOLUMES'!AN159</f>
        <v>0</v>
      </c>
      <c r="C159" s="297">
        <f>SUM('360VOLUMES'!Y159:AH159)*'360VOLUMES'!AO159</f>
        <v>0</v>
      </c>
      <c r="D159" s="298">
        <f>SUM('360VOLUMES'!Y159:AH159)*'360VOLUMES'!AP159</f>
        <v>0</v>
      </c>
      <c r="E159" s="298">
        <f>SUM('360VOLUMES'!Y159:AH159)*'360VOLUMES'!AQ159</f>
        <v>0</v>
      </c>
      <c r="F159" s="298">
        <f>SUM('360VOLUMES'!Y159:AH159)*'360VOLUMES'!AR159</f>
        <v>0</v>
      </c>
      <c r="G159" s="298">
        <f>SUM('360VOLUMES'!Y159:AH159)*'360VOLUMES'!AS159</f>
        <v>0</v>
      </c>
      <c r="H159" s="298">
        <f>SUM('360VOLUMES'!Y159:AH159)*'360VOLUMES'!AT159</f>
        <v>0</v>
      </c>
      <c r="I159" s="298">
        <f>SUM('360VOLUMES'!Y159:AH159)*'360VOLUMES'!AU159</f>
        <v>0</v>
      </c>
      <c r="J159" s="298">
        <f>SUM('360VOLUMES'!Y159:AH159)*'360VOLUMES'!AV159</f>
        <v>0</v>
      </c>
      <c r="K159" s="298">
        <f>'360VOLUMES'!AW159</f>
        <v>0</v>
      </c>
      <c r="L159" s="298">
        <f>'360VOLUMES'!V159*SUM('360VOLUMES'!Y159:AH159)</f>
        <v>0</v>
      </c>
    </row>
    <row r="160" spans="1:12">
      <c r="A160" s="1"/>
      <c r="B160" s="296">
        <f>SUM('360VOLUMES'!Y160:AH160)*'360VOLUMES'!AN160</f>
        <v>0</v>
      </c>
      <c r="C160" s="297">
        <f>SUM('360VOLUMES'!Y160:AH160)*'360VOLUMES'!AO160</f>
        <v>0</v>
      </c>
      <c r="D160" s="298">
        <f>SUM('360VOLUMES'!Y160:AH160)*'360VOLUMES'!AP160</f>
        <v>0</v>
      </c>
      <c r="E160" s="298">
        <f>SUM('360VOLUMES'!Y160:AH160)*'360VOLUMES'!AQ160</f>
        <v>0</v>
      </c>
      <c r="F160" s="298">
        <f>SUM('360VOLUMES'!Y160:AH160)*'360VOLUMES'!AR160</f>
        <v>0</v>
      </c>
      <c r="G160" s="298">
        <f>SUM('360VOLUMES'!Y160:AH160)*'360VOLUMES'!AS160</f>
        <v>0</v>
      </c>
      <c r="H160" s="298">
        <f>SUM('360VOLUMES'!Y160:AH160)*'360VOLUMES'!AT160</f>
        <v>0</v>
      </c>
      <c r="I160" s="298">
        <f>SUM('360VOLUMES'!Y160:AH160)*'360VOLUMES'!AU160</f>
        <v>0</v>
      </c>
      <c r="J160" s="298">
        <f>SUM('360VOLUMES'!Y160:AH160)*'360VOLUMES'!AV160</f>
        <v>0</v>
      </c>
      <c r="K160" s="298">
        <f>'360VOLUMES'!AW160</f>
        <v>0</v>
      </c>
      <c r="L160" s="298">
        <f>'360VOLUMES'!V160*SUM('360VOLUMES'!Y160:AH160)</f>
        <v>0</v>
      </c>
    </row>
    <row r="161" spans="1:12">
      <c r="A161" s="1"/>
      <c r="B161" s="296">
        <f>SUM('360VOLUMES'!Y161:AH161)*'360VOLUMES'!AN161</f>
        <v>0</v>
      </c>
      <c r="C161" s="297">
        <f>SUM('360VOLUMES'!Y161:AH161)*'360VOLUMES'!AO161</f>
        <v>0</v>
      </c>
      <c r="D161" s="298">
        <f>SUM('360VOLUMES'!Y161:AH161)*'360VOLUMES'!AP161</f>
        <v>0</v>
      </c>
      <c r="E161" s="298">
        <f>SUM('360VOLUMES'!Y161:AH161)*'360VOLUMES'!AQ161</f>
        <v>0</v>
      </c>
      <c r="F161" s="298">
        <f>SUM('360VOLUMES'!Y161:AH161)*'360VOLUMES'!AR161</f>
        <v>0</v>
      </c>
      <c r="G161" s="298">
        <f>SUM('360VOLUMES'!Y161:AH161)*'360VOLUMES'!AS161</f>
        <v>0</v>
      </c>
      <c r="H161" s="298">
        <f>SUM('360VOLUMES'!Y161:AH161)*'360VOLUMES'!AT161</f>
        <v>0</v>
      </c>
      <c r="I161" s="298">
        <f>SUM('360VOLUMES'!Y161:AH161)*'360VOLUMES'!AU161</f>
        <v>0</v>
      </c>
      <c r="J161" s="298">
        <f>SUM('360VOLUMES'!Y161:AH161)*'360VOLUMES'!AV161</f>
        <v>0</v>
      </c>
      <c r="K161" s="298">
        <f>'360VOLUMES'!AW161</f>
        <v>0</v>
      </c>
      <c r="L161" s="298">
        <f>'360VOLUMES'!V161*SUM('360VOLUMES'!Y161:AH161)</f>
        <v>0</v>
      </c>
    </row>
    <row r="162" spans="1:12">
      <c r="A162" s="1"/>
      <c r="B162" s="296">
        <f>SUM('360VOLUMES'!Y162:AH162)*'360VOLUMES'!AN162</f>
        <v>0</v>
      </c>
      <c r="C162" s="297">
        <f>SUM('360VOLUMES'!Y162:AH162)*'360VOLUMES'!AO162</f>
        <v>0</v>
      </c>
      <c r="D162" s="298">
        <f>SUM('360VOLUMES'!Y162:AH162)*'360VOLUMES'!AP162</f>
        <v>0</v>
      </c>
      <c r="E162" s="298">
        <f>SUM('360VOLUMES'!Y162:AH162)*'360VOLUMES'!AQ162</f>
        <v>0</v>
      </c>
      <c r="F162" s="298">
        <f>SUM('360VOLUMES'!Y162:AH162)*'360VOLUMES'!AR162</f>
        <v>0</v>
      </c>
      <c r="G162" s="298">
        <f>SUM('360VOLUMES'!Y162:AH162)*'360VOLUMES'!AS162</f>
        <v>0</v>
      </c>
      <c r="H162" s="298">
        <f>SUM('360VOLUMES'!Y162:AH162)*'360VOLUMES'!AT162</f>
        <v>0</v>
      </c>
      <c r="I162" s="298">
        <f>SUM('360VOLUMES'!Y162:AH162)*'360VOLUMES'!AU162</f>
        <v>0</v>
      </c>
      <c r="J162" s="298">
        <f>SUM('360VOLUMES'!Y162:AH162)*'360VOLUMES'!AV162</f>
        <v>0</v>
      </c>
      <c r="K162" s="298">
        <f>'360VOLUMES'!AW162</f>
        <v>0</v>
      </c>
      <c r="L162" s="298">
        <f>'360VOLUMES'!V162*SUM('360VOLUMES'!Y162:AH162)</f>
        <v>0</v>
      </c>
    </row>
    <row r="163" spans="1:12">
      <c r="A163" s="1"/>
      <c r="B163" s="296">
        <f>SUM('360VOLUMES'!Y163:AH163)*'360VOLUMES'!AN163</f>
        <v>0</v>
      </c>
      <c r="C163" s="297">
        <f>SUM('360VOLUMES'!Y163:AH163)*'360VOLUMES'!AO163</f>
        <v>0</v>
      </c>
      <c r="D163" s="298">
        <f>SUM('360VOLUMES'!Y163:AH163)*'360VOLUMES'!AP163</f>
        <v>0</v>
      </c>
      <c r="E163" s="298">
        <f>SUM('360VOLUMES'!Y163:AH163)*'360VOLUMES'!AQ163</f>
        <v>0</v>
      </c>
      <c r="F163" s="298">
        <f>SUM('360VOLUMES'!Y163:AH163)*'360VOLUMES'!AR163</f>
        <v>0</v>
      </c>
      <c r="G163" s="298">
        <f>SUM('360VOLUMES'!Y163:AH163)*'360VOLUMES'!AS163</f>
        <v>0</v>
      </c>
      <c r="H163" s="298">
        <f>SUM('360VOLUMES'!Y163:AH163)*'360VOLUMES'!AT163</f>
        <v>0</v>
      </c>
      <c r="I163" s="298">
        <f>SUM('360VOLUMES'!Y163:AH163)*'360VOLUMES'!AU163</f>
        <v>0</v>
      </c>
      <c r="J163" s="298">
        <f>SUM('360VOLUMES'!Y163:AH163)*'360VOLUMES'!AV163</f>
        <v>0</v>
      </c>
      <c r="K163" s="298">
        <f>'360VOLUMES'!AW163</f>
        <v>0</v>
      </c>
      <c r="L163" s="298">
        <f>'360VOLUMES'!V163*SUM('360VOLUMES'!Y163:AH163)</f>
        <v>0</v>
      </c>
    </row>
    <row r="164" spans="1:12">
      <c r="A164" s="1"/>
      <c r="B164" s="296">
        <f>SUM('360VOLUMES'!Y164:AH164)*'360VOLUMES'!AN164</f>
        <v>0</v>
      </c>
      <c r="C164" s="297">
        <f>SUM('360VOLUMES'!Y164:AH164)*'360VOLUMES'!AO164</f>
        <v>0</v>
      </c>
      <c r="D164" s="298">
        <f>SUM('360VOLUMES'!Y164:AH164)*'360VOLUMES'!AP164</f>
        <v>0</v>
      </c>
      <c r="E164" s="298">
        <f>SUM('360VOLUMES'!Y164:AH164)*'360VOLUMES'!AQ164</f>
        <v>0</v>
      </c>
      <c r="F164" s="298">
        <f>SUM('360VOLUMES'!Y164:AH164)*'360VOLUMES'!AR164</f>
        <v>0</v>
      </c>
      <c r="G164" s="298">
        <f>SUM('360VOLUMES'!Y164:AH164)*'360VOLUMES'!AS164</f>
        <v>0</v>
      </c>
      <c r="H164" s="298">
        <f>SUM('360VOLUMES'!Y164:AH164)*'360VOLUMES'!AT164</f>
        <v>0</v>
      </c>
      <c r="I164" s="298">
        <f>SUM('360VOLUMES'!Y164:AH164)*'360VOLUMES'!AU164</f>
        <v>0</v>
      </c>
      <c r="J164" s="298">
        <f>SUM('360VOLUMES'!Y164:AH164)*'360VOLUMES'!AV164</f>
        <v>0</v>
      </c>
      <c r="K164" s="298">
        <f>'360VOLUMES'!AW164</f>
        <v>0</v>
      </c>
      <c r="L164" s="298">
        <f>'360VOLUMES'!V164*SUM('360VOLUMES'!Y164:AH164)</f>
        <v>0</v>
      </c>
    </row>
    <row r="165" spans="1:12">
      <c r="A165" s="1"/>
      <c r="B165" s="296">
        <f>SUM('360VOLUMES'!Y165:AH165)*'360VOLUMES'!AN165</f>
        <v>0</v>
      </c>
      <c r="C165" s="297">
        <f>SUM('360VOLUMES'!Y165:AH165)*'360VOLUMES'!AO165</f>
        <v>0</v>
      </c>
      <c r="D165" s="298">
        <f>SUM('360VOLUMES'!Y165:AH165)*'360VOLUMES'!AP165</f>
        <v>0</v>
      </c>
      <c r="E165" s="298">
        <f>SUM('360VOLUMES'!Y165:AH165)*'360VOLUMES'!AQ165</f>
        <v>0</v>
      </c>
      <c r="F165" s="298">
        <f>SUM('360VOLUMES'!Y165:AH165)*'360VOLUMES'!AR165</f>
        <v>0</v>
      </c>
      <c r="G165" s="298">
        <f>SUM('360VOLUMES'!Y165:AH165)*'360VOLUMES'!AS165</f>
        <v>0</v>
      </c>
      <c r="H165" s="298">
        <f>SUM('360VOLUMES'!Y165:AH165)*'360VOLUMES'!AT165</f>
        <v>0</v>
      </c>
      <c r="I165" s="298">
        <f>SUM('360VOLUMES'!Y165:AH165)*'360VOLUMES'!AU165</f>
        <v>0</v>
      </c>
      <c r="J165" s="298">
        <f>SUM('360VOLUMES'!Y165:AH165)*'360VOLUMES'!AV165</f>
        <v>0</v>
      </c>
      <c r="K165" s="298">
        <f>'360VOLUMES'!AW165</f>
        <v>0</v>
      </c>
      <c r="L165" s="298">
        <f>'360VOLUMES'!V165*SUM('360VOLUMES'!Y165:AH165)</f>
        <v>0</v>
      </c>
    </row>
    <row r="166" spans="1:12">
      <c r="A166" s="1"/>
      <c r="B166" s="296">
        <f>SUM('360VOLUMES'!Y166:AH166)*'360VOLUMES'!AN166</f>
        <v>0</v>
      </c>
      <c r="C166" s="297">
        <f>SUM('360VOLUMES'!Y166:AH166)*'360VOLUMES'!AO166</f>
        <v>0</v>
      </c>
      <c r="D166" s="298">
        <f>SUM('360VOLUMES'!Y166:AH166)*'360VOLUMES'!AP166</f>
        <v>0</v>
      </c>
      <c r="E166" s="298">
        <f>SUM('360VOLUMES'!Y166:AH166)*'360VOLUMES'!AQ166</f>
        <v>0</v>
      </c>
      <c r="F166" s="298">
        <f>SUM('360VOLUMES'!Y166:AH166)*'360VOLUMES'!AR166</f>
        <v>0</v>
      </c>
      <c r="G166" s="298">
        <f>SUM('360VOLUMES'!Y166:AH166)*'360VOLUMES'!AS166</f>
        <v>0</v>
      </c>
      <c r="H166" s="298">
        <f>SUM('360VOLUMES'!Y166:AH166)*'360VOLUMES'!AT166</f>
        <v>0</v>
      </c>
      <c r="I166" s="298">
        <f>SUM('360VOLUMES'!Y166:AH166)*'360VOLUMES'!AU166</f>
        <v>0</v>
      </c>
      <c r="J166" s="298">
        <f>SUM('360VOLUMES'!Y166:AH166)*'360VOLUMES'!AV166</f>
        <v>0</v>
      </c>
      <c r="K166" s="298">
        <f>'360VOLUMES'!AW166</f>
        <v>0</v>
      </c>
      <c r="L166" s="298">
        <f>'360VOLUMES'!V166*SUM('360VOLUMES'!Y166:AH166)</f>
        <v>0</v>
      </c>
    </row>
    <row r="167" spans="1:12">
      <c r="A167" s="1"/>
      <c r="B167" s="296">
        <f>SUM('360VOLUMES'!Y167:AH167)*'360VOLUMES'!AN167</f>
        <v>0</v>
      </c>
      <c r="C167" s="297">
        <f>SUM('360VOLUMES'!Y167:AH167)*'360VOLUMES'!AO167</f>
        <v>0</v>
      </c>
      <c r="D167" s="298">
        <f>SUM('360VOLUMES'!Y167:AH167)*'360VOLUMES'!AP167</f>
        <v>0</v>
      </c>
      <c r="E167" s="298">
        <f>SUM('360VOLUMES'!Y167:AH167)*'360VOLUMES'!AQ167</f>
        <v>0</v>
      </c>
      <c r="F167" s="298">
        <f>SUM('360VOLUMES'!Y167:AH167)*'360VOLUMES'!AR167</f>
        <v>0</v>
      </c>
      <c r="G167" s="298">
        <f>SUM('360VOLUMES'!Y167:AH167)*'360VOLUMES'!AS167</f>
        <v>0</v>
      </c>
      <c r="H167" s="298">
        <f>SUM('360VOLUMES'!Y167:AH167)*'360VOLUMES'!AT167</f>
        <v>0</v>
      </c>
      <c r="I167" s="298">
        <f>SUM('360VOLUMES'!Y167:AH167)*'360VOLUMES'!AU167</f>
        <v>0</v>
      </c>
      <c r="J167" s="298">
        <f>SUM('360VOLUMES'!Y167:AH167)*'360VOLUMES'!AV167</f>
        <v>0</v>
      </c>
      <c r="K167" s="298">
        <f>'360VOLUMES'!AW167</f>
        <v>0</v>
      </c>
      <c r="L167" s="298">
        <f>'360VOLUMES'!V167*SUM('360VOLUMES'!Y167:AH167)</f>
        <v>0</v>
      </c>
    </row>
    <row r="168" spans="1:12">
      <c r="A168" s="1"/>
      <c r="B168" s="296">
        <f>SUM('360VOLUMES'!Y168:AH168)*'360VOLUMES'!AN168</f>
        <v>0</v>
      </c>
      <c r="C168" s="297">
        <f>SUM('360VOLUMES'!Y168:AH168)*'360VOLUMES'!AO168</f>
        <v>0</v>
      </c>
      <c r="D168" s="298">
        <f>SUM('360VOLUMES'!Y168:AH168)*'360VOLUMES'!AP168</f>
        <v>0</v>
      </c>
      <c r="E168" s="298">
        <f>SUM('360VOLUMES'!Y168:AH168)*'360VOLUMES'!AQ168</f>
        <v>0</v>
      </c>
      <c r="F168" s="298">
        <f>SUM('360VOLUMES'!Y168:AH168)*'360VOLUMES'!AR168</f>
        <v>0</v>
      </c>
      <c r="G168" s="298">
        <f>SUM('360VOLUMES'!Y168:AH168)*'360VOLUMES'!AS168</f>
        <v>0</v>
      </c>
      <c r="H168" s="298">
        <f>SUM('360VOLUMES'!Y168:AH168)*'360VOLUMES'!AT168</f>
        <v>0</v>
      </c>
      <c r="I168" s="298">
        <f>SUM('360VOLUMES'!Y168:AH168)*'360VOLUMES'!AU168</f>
        <v>0</v>
      </c>
      <c r="J168" s="298">
        <f>SUM('360VOLUMES'!Y168:AH168)*'360VOLUMES'!AV168</f>
        <v>0</v>
      </c>
      <c r="K168" s="298">
        <f>'360VOLUMES'!AW168</f>
        <v>0</v>
      </c>
      <c r="L168" s="298">
        <f>'360VOLUMES'!V168*SUM('360VOLUMES'!Y168:AH168)</f>
        <v>0</v>
      </c>
    </row>
    <row r="169" spans="1:12">
      <c r="A169" s="1"/>
      <c r="B169" s="296">
        <f>SUM('360VOLUMES'!Y169:AH169)*'360VOLUMES'!AN169</f>
        <v>0</v>
      </c>
      <c r="C169" s="297">
        <f>SUM('360VOLUMES'!Y169:AH169)*'360VOLUMES'!AO169</f>
        <v>0</v>
      </c>
      <c r="D169" s="298">
        <f>SUM('360VOLUMES'!Y169:AH169)*'360VOLUMES'!AP169</f>
        <v>0</v>
      </c>
      <c r="E169" s="298">
        <f>SUM('360VOLUMES'!Y169:AH169)*'360VOLUMES'!AQ169</f>
        <v>0</v>
      </c>
      <c r="F169" s="298">
        <f>SUM('360VOLUMES'!Y169:AH169)*'360VOLUMES'!AR169</f>
        <v>0</v>
      </c>
      <c r="G169" s="298">
        <f>SUM('360VOLUMES'!Y169:AH169)*'360VOLUMES'!AS169</f>
        <v>0</v>
      </c>
      <c r="H169" s="298">
        <f>SUM('360VOLUMES'!Y169:AH169)*'360VOLUMES'!AT169</f>
        <v>0</v>
      </c>
      <c r="I169" s="298">
        <f>SUM('360VOLUMES'!Y169:AH169)*'360VOLUMES'!AU169</f>
        <v>0</v>
      </c>
      <c r="J169" s="298">
        <f>SUM('360VOLUMES'!Y169:AH169)*'360VOLUMES'!AV169</f>
        <v>0</v>
      </c>
      <c r="K169" s="298">
        <f>'360VOLUMES'!AW169</f>
        <v>0</v>
      </c>
      <c r="L169" s="298">
        <f>'360VOLUMES'!V169*SUM('360VOLUMES'!Y169:AH169)</f>
        <v>0</v>
      </c>
    </row>
    <row r="170" spans="1:12">
      <c r="A170" s="1"/>
      <c r="B170" s="296">
        <f>SUM('360VOLUMES'!Y170:AH170)*'360VOLUMES'!AN170</f>
        <v>0</v>
      </c>
      <c r="C170" s="297">
        <f>SUM('360VOLUMES'!Y170:AH170)*'360VOLUMES'!AO170</f>
        <v>0</v>
      </c>
      <c r="D170" s="298">
        <f>SUM('360VOLUMES'!Y170:AH170)*'360VOLUMES'!AP170</f>
        <v>0</v>
      </c>
      <c r="E170" s="298">
        <f>SUM('360VOLUMES'!Y170:AH170)*'360VOLUMES'!AQ170</f>
        <v>0</v>
      </c>
      <c r="F170" s="298">
        <f>SUM('360VOLUMES'!Y170:AH170)*'360VOLUMES'!AR170</f>
        <v>0</v>
      </c>
      <c r="G170" s="298">
        <f>SUM('360VOLUMES'!Y170:AH170)*'360VOLUMES'!AS170</f>
        <v>0</v>
      </c>
      <c r="H170" s="298">
        <f>SUM('360VOLUMES'!Y170:AH170)*'360VOLUMES'!AT170</f>
        <v>0</v>
      </c>
      <c r="I170" s="298">
        <f>SUM('360VOLUMES'!Y170:AH170)*'360VOLUMES'!AU170</f>
        <v>0</v>
      </c>
      <c r="J170" s="298">
        <f>SUM('360VOLUMES'!Y170:AH170)*'360VOLUMES'!AV170</f>
        <v>0</v>
      </c>
      <c r="K170" s="298">
        <f>'360VOLUMES'!AW170</f>
        <v>0</v>
      </c>
      <c r="L170" s="298">
        <f>'360VOLUMES'!V170*SUM('360VOLUMES'!Y170:AH170)</f>
        <v>0</v>
      </c>
    </row>
    <row r="171" spans="1:12">
      <c r="A171" s="1"/>
      <c r="B171" s="296">
        <f>SUM('360VOLUMES'!Y171:AH171)*'360VOLUMES'!AN171</f>
        <v>0</v>
      </c>
      <c r="C171" s="297">
        <f>SUM('360VOLUMES'!Y171:AH171)*'360VOLUMES'!AO171</f>
        <v>0</v>
      </c>
      <c r="D171" s="298">
        <f>SUM('360VOLUMES'!Y171:AH171)*'360VOLUMES'!AP171</f>
        <v>0</v>
      </c>
      <c r="E171" s="298">
        <f>SUM('360VOLUMES'!Y171:AH171)*'360VOLUMES'!AQ171</f>
        <v>0</v>
      </c>
      <c r="F171" s="298">
        <f>SUM('360VOLUMES'!Y171:AH171)*'360VOLUMES'!AR171</f>
        <v>0</v>
      </c>
      <c r="G171" s="298">
        <f>SUM('360VOLUMES'!Y171:AH171)*'360VOLUMES'!AS171</f>
        <v>0</v>
      </c>
      <c r="H171" s="298">
        <f>SUM('360VOLUMES'!Y171:AH171)*'360VOLUMES'!AT171</f>
        <v>0</v>
      </c>
      <c r="I171" s="298">
        <f>SUM('360VOLUMES'!Y171:AH171)*'360VOLUMES'!AU171</f>
        <v>0</v>
      </c>
      <c r="J171" s="298">
        <f>SUM('360VOLUMES'!Y171:AH171)*'360VOLUMES'!AV171</f>
        <v>0</v>
      </c>
      <c r="K171" s="298">
        <f>'360VOLUMES'!AW171</f>
        <v>0</v>
      </c>
      <c r="L171" s="298">
        <f>'360VOLUMES'!V171*SUM('360VOLUMES'!Y171:AH171)</f>
        <v>0</v>
      </c>
    </row>
    <row r="172" spans="1:12">
      <c r="A172" s="1"/>
      <c r="B172" s="296">
        <f>SUM('360VOLUMES'!Y172:AH172)*'360VOLUMES'!AN172</f>
        <v>0</v>
      </c>
      <c r="C172" s="297">
        <f>SUM('360VOLUMES'!Y172:AH172)*'360VOLUMES'!AO172</f>
        <v>0</v>
      </c>
      <c r="D172" s="298">
        <f>SUM('360VOLUMES'!Y172:AH172)*'360VOLUMES'!AP172</f>
        <v>0</v>
      </c>
      <c r="E172" s="298">
        <f>SUM('360VOLUMES'!Y172:AH172)*'360VOLUMES'!AQ172</f>
        <v>0</v>
      </c>
      <c r="F172" s="298">
        <f>SUM('360VOLUMES'!Y172:AH172)*'360VOLUMES'!AR172</f>
        <v>0</v>
      </c>
      <c r="G172" s="298">
        <f>SUM('360VOLUMES'!Y172:AH172)*'360VOLUMES'!AS172</f>
        <v>0</v>
      </c>
      <c r="H172" s="298">
        <f>SUM('360VOLUMES'!Y172:AH172)*'360VOLUMES'!AT172</f>
        <v>0</v>
      </c>
      <c r="I172" s="298">
        <f>SUM('360VOLUMES'!Y172:AH172)*'360VOLUMES'!AU172</f>
        <v>0</v>
      </c>
      <c r="J172" s="298">
        <f>SUM('360VOLUMES'!Y172:AH172)*'360VOLUMES'!AV172</f>
        <v>0</v>
      </c>
      <c r="K172" s="298">
        <f>'360VOLUMES'!AW172</f>
        <v>0</v>
      </c>
      <c r="L172" s="298">
        <f>'360VOLUMES'!V172*SUM('360VOLUMES'!Y172:AH172)</f>
        <v>0</v>
      </c>
    </row>
    <row r="173" spans="1:12">
      <c r="A173" s="1"/>
      <c r="B173" s="296">
        <f>SUM('360VOLUMES'!Y173:AH173)*'360VOLUMES'!AN173</f>
        <v>0</v>
      </c>
      <c r="C173" s="297">
        <f>SUM('360VOLUMES'!Y173:AH173)*'360VOLUMES'!AO173</f>
        <v>0</v>
      </c>
      <c r="D173" s="298">
        <f>SUM('360VOLUMES'!Y173:AH173)*'360VOLUMES'!AP173</f>
        <v>0</v>
      </c>
      <c r="E173" s="298">
        <f>SUM('360VOLUMES'!Y173:AH173)*'360VOLUMES'!AQ173</f>
        <v>0</v>
      </c>
      <c r="F173" s="298">
        <f>SUM('360VOLUMES'!Y173:AH173)*'360VOLUMES'!AR173</f>
        <v>0</v>
      </c>
      <c r="G173" s="298">
        <f>SUM('360VOLUMES'!Y173:AH173)*'360VOLUMES'!AS173</f>
        <v>0</v>
      </c>
      <c r="H173" s="298">
        <f>SUM('360VOLUMES'!Y173:AH173)*'360VOLUMES'!AT173</f>
        <v>0</v>
      </c>
      <c r="I173" s="298">
        <f>SUM('360VOLUMES'!Y173:AH173)*'360VOLUMES'!AU173</f>
        <v>0</v>
      </c>
      <c r="J173" s="298">
        <f>SUM('360VOLUMES'!Y173:AH173)*'360VOLUMES'!AV173</f>
        <v>0</v>
      </c>
      <c r="K173" s="298">
        <f>'360VOLUMES'!AW173</f>
        <v>0</v>
      </c>
      <c r="L173" s="298">
        <f>'360VOLUMES'!V173*SUM('360VOLUMES'!Y173:AH173)</f>
        <v>0</v>
      </c>
    </row>
    <row r="174" spans="1:12">
      <c r="A174" s="1"/>
      <c r="B174" s="296">
        <f>SUM('360VOLUMES'!Y174:AH174)*'360VOLUMES'!AN174</f>
        <v>0</v>
      </c>
      <c r="C174" s="297">
        <f>SUM('360VOLUMES'!Y174:AH174)*'360VOLUMES'!AO174</f>
        <v>0</v>
      </c>
      <c r="D174" s="298">
        <f>SUM('360VOLUMES'!Y174:AH174)*'360VOLUMES'!AP174</f>
        <v>0</v>
      </c>
      <c r="E174" s="298">
        <f>SUM('360VOLUMES'!Y174:AH174)*'360VOLUMES'!AQ174</f>
        <v>0</v>
      </c>
      <c r="F174" s="298">
        <f>SUM('360VOLUMES'!Y174:AH174)*'360VOLUMES'!AR174</f>
        <v>0</v>
      </c>
      <c r="G174" s="298">
        <f>SUM('360VOLUMES'!Y174:AH174)*'360VOLUMES'!AS174</f>
        <v>0</v>
      </c>
      <c r="H174" s="298">
        <f>SUM('360VOLUMES'!Y174:AH174)*'360VOLUMES'!AT174</f>
        <v>0</v>
      </c>
      <c r="I174" s="298">
        <f>SUM('360VOLUMES'!Y174:AH174)*'360VOLUMES'!AU174</f>
        <v>0</v>
      </c>
      <c r="J174" s="298">
        <f>SUM('360VOLUMES'!Y174:AH174)*'360VOLUMES'!AV174</f>
        <v>0</v>
      </c>
      <c r="K174" s="298">
        <f>'360VOLUMES'!AW174</f>
        <v>0</v>
      </c>
      <c r="L174" s="298">
        <f>'360VOLUMES'!V174*SUM('360VOLUMES'!Y174:AH174)</f>
        <v>0</v>
      </c>
    </row>
    <row r="175" spans="1:12">
      <c r="A175" s="1"/>
      <c r="B175" s="296">
        <f>SUM('360VOLUMES'!Y175:AH175)*'360VOLUMES'!AN175</f>
        <v>0</v>
      </c>
      <c r="C175" s="297">
        <f>SUM('360VOLUMES'!Y175:AH175)*'360VOLUMES'!AO175</f>
        <v>0</v>
      </c>
      <c r="D175" s="298">
        <f>SUM('360VOLUMES'!Y175:AH175)*'360VOLUMES'!AP175</f>
        <v>0</v>
      </c>
      <c r="E175" s="298">
        <f>SUM('360VOLUMES'!Y175:AH175)*'360VOLUMES'!AQ175</f>
        <v>0</v>
      </c>
      <c r="F175" s="298">
        <f>SUM('360VOLUMES'!Y175:AH175)*'360VOLUMES'!AR175</f>
        <v>0</v>
      </c>
      <c r="G175" s="298">
        <f>SUM('360VOLUMES'!Y175:AH175)*'360VOLUMES'!AS175</f>
        <v>0</v>
      </c>
      <c r="H175" s="298">
        <f>SUM('360VOLUMES'!Y175:AH175)*'360VOLUMES'!AT175</f>
        <v>0</v>
      </c>
      <c r="I175" s="298">
        <f>SUM('360VOLUMES'!Y175:AH175)*'360VOLUMES'!AU175</f>
        <v>0</v>
      </c>
      <c r="J175" s="298">
        <f>SUM('360VOLUMES'!Y175:AH175)*'360VOLUMES'!AV175</f>
        <v>0</v>
      </c>
      <c r="K175" s="298">
        <f>'360VOLUMES'!AW175</f>
        <v>0</v>
      </c>
      <c r="L175" s="298">
        <f>'360VOLUMES'!V175*SUM('360VOLUMES'!Y175:AH175)</f>
        <v>0</v>
      </c>
    </row>
    <row r="176" spans="1:12">
      <c r="A176" s="1"/>
      <c r="B176" s="296">
        <f>SUM('360VOLUMES'!Y176:AH176)*'360VOLUMES'!AN176</f>
        <v>0</v>
      </c>
      <c r="C176" s="297">
        <f>SUM('360VOLUMES'!Y176:AH176)*'360VOLUMES'!AO176</f>
        <v>0</v>
      </c>
      <c r="D176" s="298">
        <f>SUM('360VOLUMES'!Y176:AH176)*'360VOLUMES'!AP176</f>
        <v>0</v>
      </c>
      <c r="E176" s="298">
        <f>SUM('360VOLUMES'!Y176:AH176)*'360VOLUMES'!AQ176</f>
        <v>0</v>
      </c>
      <c r="F176" s="298">
        <f>SUM('360VOLUMES'!Y176:AH176)*'360VOLUMES'!AR176</f>
        <v>0</v>
      </c>
      <c r="G176" s="298">
        <f>SUM('360VOLUMES'!Y176:AH176)*'360VOLUMES'!AS176</f>
        <v>0</v>
      </c>
      <c r="H176" s="298">
        <f>SUM('360VOLUMES'!Y176:AH176)*'360VOLUMES'!AT176</f>
        <v>0</v>
      </c>
      <c r="I176" s="298">
        <f>SUM('360VOLUMES'!Y176:AH176)*'360VOLUMES'!AU176</f>
        <v>0</v>
      </c>
      <c r="J176" s="298">
        <f>SUM('360VOLUMES'!Y176:AH176)*'360VOLUMES'!AV176</f>
        <v>0</v>
      </c>
      <c r="K176" s="298">
        <f>'360VOLUMES'!AW176</f>
        <v>0</v>
      </c>
      <c r="L176" s="298">
        <f>'360VOLUMES'!V176*SUM('360VOLUMES'!Y176:AH176)</f>
        <v>0</v>
      </c>
    </row>
    <row r="177" spans="1:12">
      <c r="A177" s="1"/>
      <c r="B177" s="296">
        <f>SUM('360VOLUMES'!Y177:AH177)*'360VOLUMES'!AN177</f>
        <v>0</v>
      </c>
      <c r="C177" s="297">
        <f>SUM('360VOLUMES'!Y177:AH177)*'360VOLUMES'!AO177</f>
        <v>0</v>
      </c>
      <c r="D177" s="298">
        <f>SUM('360VOLUMES'!Y177:AH177)*'360VOLUMES'!AP177</f>
        <v>0</v>
      </c>
      <c r="E177" s="298">
        <f>SUM('360VOLUMES'!Y177:AH177)*'360VOLUMES'!AQ177</f>
        <v>0</v>
      </c>
      <c r="F177" s="298">
        <f>SUM('360VOLUMES'!Y177:AH177)*'360VOLUMES'!AR177</f>
        <v>0</v>
      </c>
      <c r="G177" s="298">
        <f>SUM('360VOLUMES'!Y177:AH177)*'360VOLUMES'!AS177</f>
        <v>0</v>
      </c>
      <c r="H177" s="298">
        <f>SUM('360VOLUMES'!Y177:AH177)*'360VOLUMES'!AT177</f>
        <v>0</v>
      </c>
      <c r="I177" s="298">
        <f>SUM('360VOLUMES'!Y177:AH177)*'360VOLUMES'!AU177</f>
        <v>0</v>
      </c>
      <c r="J177" s="298">
        <f>SUM('360VOLUMES'!Y177:AH177)*'360VOLUMES'!AV177</f>
        <v>0</v>
      </c>
      <c r="K177" s="298">
        <f>'360VOLUMES'!AW177</f>
        <v>0</v>
      </c>
      <c r="L177" s="298">
        <f>'360VOLUMES'!V177*SUM('360VOLUMES'!Y177:AH177)</f>
        <v>0</v>
      </c>
    </row>
    <row r="178" spans="1:12">
      <c r="A178" s="1"/>
      <c r="B178" s="296">
        <f>SUM('360VOLUMES'!Y178:AH178)*'360VOLUMES'!AN178</f>
        <v>0</v>
      </c>
      <c r="C178" s="297">
        <f>SUM('360VOLUMES'!Y178:AH178)*'360VOLUMES'!AO178</f>
        <v>0</v>
      </c>
      <c r="D178" s="298">
        <f>SUM('360VOLUMES'!Y178:AH178)*'360VOLUMES'!AP178</f>
        <v>0</v>
      </c>
      <c r="E178" s="298">
        <f>SUM('360VOLUMES'!Y178:AH178)*'360VOLUMES'!AQ178</f>
        <v>0</v>
      </c>
      <c r="F178" s="298">
        <f>SUM('360VOLUMES'!Y178:AH178)*'360VOLUMES'!AR178</f>
        <v>0</v>
      </c>
      <c r="G178" s="298">
        <f>SUM('360VOLUMES'!Y178:AH178)*'360VOLUMES'!AS178</f>
        <v>0</v>
      </c>
      <c r="H178" s="298">
        <f>SUM('360VOLUMES'!Y178:AH178)*'360VOLUMES'!AT178</f>
        <v>0</v>
      </c>
      <c r="I178" s="298">
        <f>SUM('360VOLUMES'!Y178:AH178)*'360VOLUMES'!AU178</f>
        <v>0</v>
      </c>
      <c r="J178" s="298">
        <f>SUM('360VOLUMES'!Y178:AH178)*'360VOLUMES'!AV178</f>
        <v>0</v>
      </c>
      <c r="K178" s="298">
        <f>'360VOLUMES'!AW178</f>
        <v>0</v>
      </c>
      <c r="L178" s="298">
        <f>'360VOLUMES'!V178*SUM('360VOLUMES'!Y178:AH178)</f>
        <v>0</v>
      </c>
    </row>
    <row r="179" spans="1:12">
      <c r="A179" s="1"/>
      <c r="B179" s="296">
        <f>SUM('360VOLUMES'!Y179:AH179)*'360VOLUMES'!AN179</f>
        <v>0</v>
      </c>
      <c r="C179" s="297">
        <f>SUM('360VOLUMES'!Y179:AH179)*'360VOLUMES'!AO179</f>
        <v>0</v>
      </c>
      <c r="D179" s="298">
        <f>SUM('360VOLUMES'!Y179:AH179)*'360VOLUMES'!AP179</f>
        <v>0</v>
      </c>
      <c r="E179" s="298">
        <f>SUM('360VOLUMES'!Y179:AH179)*'360VOLUMES'!AQ179</f>
        <v>0</v>
      </c>
      <c r="F179" s="298">
        <f>SUM('360VOLUMES'!Y179:AH179)*'360VOLUMES'!AR179</f>
        <v>0</v>
      </c>
      <c r="G179" s="298">
        <f>SUM('360VOLUMES'!Y179:AH179)*'360VOLUMES'!AS179</f>
        <v>0</v>
      </c>
      <c r="H179" s="298">
        <f>SUM('360VOLUMES'!Y179:AH179)*'360VOLUMES'!AT179</f>
        <v>0</v>
      </c>
      <c r="I179" s="298">
        <f>SUM('360VOLUMES'!Y179:AH179)*'360VOLUMES'!AU179</f>
        <v>0</v>
      </c>
      <c r="J179" s="298">
        <f>SUM('360VOLUMES'!Y179:AH179)*'360VOLUMES'!AV179</f>
        <v>0</v>
      </c>
      <c r="K179" s="298">
        <f>'360VOLUMES'!AW179</f>
        <v>0</v>
      </c>
      <c r="L179" s="298">
        <f>'360VOLUMES'!V179*SUM('360VOLUMES'!Y179:AH179)</f>
        <v>0</v>
      </c>
    </row>
    <row r="180" spans="1:12">
      <c r="A180" s="1"/>
      <c r="B180" s="296">
        <f>SUM('360VOLUMES'!Y180:AH180)*'360VOLUMES'!AN180</f>
        <v>0</v>
      </c>
      <c r="C180" s="297">
        <f>SUM('360VOLUMES'!Y180:AH180)*'360VOLUMES'!AO180</f>
        <v>0</v>
      </c>
      <c r="D180" s="298">
        <f>SUM('360VOLUMES'!Y180:AH180)*'360VOLUMES'!AP180</f>
        <v>0</v>
      </c>
      <c r="E180" s="298">
        <f>SUM('360VOLUMES'!Y180:AH180)*'360VOLUMES'!AQ180</f>
        <v>0</v>
      </c>
      <c r="F180" s="298">
        <f>SUM('360VOLUMES'!Y180:AH180)*'360VOLUMES'!AR180</f>
        <v>0</v>
      </c>
      <c r="G180" s="298">
        <f>SUM('360VOLUMES'!Y180:AH180)*'360VOLUMES'!AS180</f>
        <v>0</v>
      </c>
      <c r="H180" s="298">
        <f>SUM('360VOLUMES'!Y180:AH180)*'360VOLUMES'!AT180</f>
        <v>0</v>
      </c>
      <c r="I180" s="298">
        <f>SUM('360VOLUMES'!Y180:AH180)*'360VOLUMES'!AU180</f>
        <v>0</v>
      </c>
      <c r="J180" s="298">
        <f>SUM('360VOLUMES'!Y180:AH180)*'360VOLUMES'!AV180</f>
        <v>0</v>
      </c>
      <c r="K180" s="298">
        <f>'360VOLUMES'!AW180</f>
        <v>0</v>
      </c>
      <c r="L180" s="298">
        <f>'360VOLUMES'!V180*SUM('360VOLUMES'!Y180:AH180)</f>
        <v>0</v>
      </c>
    </row>
    <row r="181" spans="1:12">
      <c r="A181" s="1"/>
      <c r="B181" s="296">
        <f>SUM('360VOLUMES'!Y181:AH181)*'360VOLUMES'!AN181</f>
        <v>0</v>
      </c>
      <c r="C181" s="297">
        <f>SUM('360VOLUMES'!Y181:AH181)*'360VOLUMES'!AO181</f>
        <v>0</v>
      </c>
      <c r="D181" s="298">
        <f>SUM('360VOLUMES'!Y181:AH181)*'360VOLUMES'!AP181</f>
        <v>0</v>
      </c>
      <c r="E181" s="298">
        <f>SUM('360VOLUMES'!Y181:AH181)*'360VOLUMES'!AQ181</f>
        <v>0</v>
      </c>
      <c r="F181" s="298">
        <f>SUM('360VOLUMES'!Y181:AH181)*'360VOLUMES'!AR181</f>
        <v>0</v>
      </c>
      <c r="G181" s="298">
        <f>SUM('360VOLUMES'!Y181:AH181)*'360VOLUMES'!AS181</f>
        <v>0</v>
      </c>
      <c r="H181" s="298">
        <f>SUM('360VOLUMES'!Y181:AH181)*'360VOLUMES'!AT181</f>
        <v>0</v>
      </c>
      <c r="I181" s="298">
        <f>SUM('360VOLUMES'!Y181:AH181)*'360VOLUMES'!AU181</f>
        <v>0</v>
      </c>
      <c r="J181" s="298">
        <f>SUM('360VOLUMES'!Y181:AH181)*'360VOLUMES'!AV181</f>
        <v>0</v>
      </c>
      <c r="K181" s="298">
        <f>'360VOLUMES'!AW181</f>
        <v>0</v>
      </c>
      <c r="L181" s="298">
        <f>'360VOLUMES'!V181*SUM('360VOLUMES'!Y181:AH181)</f>
        <v>0</v>
      </c>
    </row>
    <row r="182" spans="1:12">
      <c r="A182" s="1"/>
      <c r="B182" s="296">
        <f>SUM('360VOLUMES'!Y182:AH182)*'360VOLUMES'!AN182</f>
        <v>0</v>
      </c>
      <c r="C182" s="297">
        <f>SUM('360VOLUMES'!Y182:AH182)*'360VOLUMES'!AO182</f>
        <v>0</v>
      </c>
      <c r="D182" s="298">
        <f>SUM('360VOLUMES'!Y182:AH182)*'360VOLUMES'!AP182</f>
        <v>0</v>
      </c>
      <c r="E182" s="298">
        <f>SUM('360VOLUMES'!Y182:AH182)*'360VOLUMES'!AQ182</f>
        <v>0</v>
      </c>
      <c r="F182" s="298">
        <f>SUM('360VOLUMES'!Y182:AH182)*'360VOLUMES'!AR182</f>
        <v>0</v>
      </c>
      <c r="G182" s="298">
        <f>SUM('360VOLUMES'!Y182:AH182)*'360VOLUMES'!AS182</f>
        <v>0</v>
      </c>
      <c r="H182" s="298">
        <f>SUM('360VOLUMES'!Y182:AH182)*'360VOLUMES'!AT182</f>
        <v>0</v>
      </c>
      <c r="I182" s="298">
        <f>SUM('360VOLUMES'!Y182:AH182)*'360VOLUMES'!AU182</f>
        <v>0</v>
      </c>
      <c r="J182" s="298">
        <f>SUM('360VOLUMES'!Y182:AH182)*'360VOLUMES'!AV182</f>
        <v>0</v>
      </c>
      <c r="K182" s="298">
        <f>'360VOLUMES'!AW182</f>
        <v>0</v>
      </c>
      <c r="L182" s="298">
        <f>'360VOLUMES'!V182*SUM('360VOLUMES'!Y182:AH182)</f>
        <v>0</v>
      </c>
    </row>
    <row r="183" spans="1:12">
      <c r="A183" s="1"/>
      <c r="B183" s="296">
        <f>SUM('360VOLUMES'!Y183:AH183)*'360VOLUMES'!AN183</f>
        <v>0</v>
      </c>
      <c r="C183" s="297">
        <f>SUM('360VOLUMES'!Y183:AH183)*'360VOLUMES'!AO183</f>
        <v>0</v>
      </c>
      <c r="D183" s="298">
        <f>SUM('360VOLUMES'!Y183:AH183)*'360VOLUMES'!AP183</f>
        <v>0</v>
      </c>
      <c r="E183" s="298">
        <f>SUM('360VOLUMES'!Y183:AH183)*'360VOLUMES'!AQ183</f>
        <v>0</v>
      </c>
      <c r="F183" s="298">
        <f>SUM('360VOLUMES'!Y183:AH183)*'360VOLUMES'!AR183</f>
        <v>0</v>
      </c>
      <c r="G183" s="298">
        <f>SUM('360VOLUMES'!Y183:AH183)*'360VOLUMES'!AS183</f>
        <v>0</v>
      </c>
      <c r="H183" s="298">
        <f>SUM('360VOLUMES'!Y183:AH183)*'360VOLUMES'!AT183</f>
        <v>0</v>
      </c>
      <c r="I183" s="298">
        <f>SUM('360VOLUMES'!Y183:AH183)*'360VOLUMES'!AU183</f>
        <v>0</v>
      </c>
      <c r="J183" s="298">
        <f>SUM('360VOLUMES'!Y183:AH183)*'360VOLUMES'!AV183</f>
        <v>0</v>
      </c>
      <c r="K183" s="298">
        <f>'360VOLUMES'!AW183</f>
        <v>0</v>
      </c>
      <c r="L183" s="298">
        <f>'360VOLUMES'!V183*SUM('360VOLUMES'!Y183:AH183)</f>
        <v>0</v>
      </c>
    </row>
    <row r="184" spans="1:12">
      <c r="A184" s="1"/>
      <c r="B184" s="296">
        <f>SUM('360VOLUMES'!Y184:AH184)*'360VOLUMES'!AN184</f>
        <v>0</v>
      </c>
      <c r="C184" s="297">
        <f>SUM('360VOLUMES'!Y184:AH184)*'360VOLUMES'!AO184</f>
        <v>0</v>
      </c>
      <c r="D184" s="298">
        <f>SUM('360VOLUMES'!Y184:AH184)*'360VOLUMES'!AP184</f>
        <v>0</v>
      </c>
      <c r="E184" s="298">
        <f>SUM('360VOLUMES'!Y184:AH184)*'360VOLUMES'!AQ184</f>
        <v>0</v>
      </c>
      <c r="F184" s="298">
        <f>SUM('360VOLUMES'!Y184:AH184)*'360VOLUMES'!AR184</f>
        <v>0</v>
      </c>
      <c r="G184" s="298">
        <f>SUM('360VOLUMES'!Y184:AH184)*'360VOLUMES'!AS184</f>
        <v>0</v>
      </c>
      <c r="H184" s="298">
        <f>SUM('360VOLUMES'!Y184:AH184)*'360VOLUMES'!AT184</f>
        <v>0</v>
      </c>
      <c r="I184" s="298">
        <f>SUM('360VOLUMES'!Y184:AH184)*'360VOLUMES'!AU184</f>
        <v>0</v>
      </c>
      <c r="J184" s="298">
        <f>SUM('360VOLUMES'!Y184:AH184)*'360VOLUMES'!AV184</f>
        <v>0</v>
      </c>
      <c r="K184" s="298">
        <f>'360VOLUMES'!AW184</f>
        <v>0</v>
      </c>
      <c r="L184" s="298">
        <f>'360VOLUMES'!V184*SUM('360VOLUMES'!Y184:AH184)</f>
        <v>0</v>
      </c>
    </row>
    <row r="185" spans="1:12">
      <c r="A185" s="1"/>
      <c r="B185" s="296">
        <f>SUM('360VOLUMES'!Y185:AH185)*'360VOLUMES'!AN185</f>
        <v>0</v>
      </c>
      <c r="C185" s="297">
        <f>SUM('360VOLUMES'!Y185:AH185)*'360VOLUMES'!AO185</f>
        <v>0</v>
      </c>
      <c r="D185" s="298">
        <f>SUM('360VOLUMES'!Y185:AH185)*'360VOLUMES'!AP185</f>
        <v>0</v>
      </c>
      <c r="E185" s="298">
        <f>SUM('360VOLUMES'!Y185:AH185)*'360VOLUMES'!AQ185</f>
        <v>0</v>
      </c>
      <c r="F185" s="298">
        <f>SUM('360VOLUMES'!Y185:AH185)*'360VOLUMES'!AR185</f>
        <v>0</v>
      </c>
      <c r="G185" s="298">
        <f>SUM('360VOLUMES'!Y185:AH185)*'360VOLUMES'!AS185</f>
        <v>0</v>
      </c>
      <c r="H185" s="298">
        <f>SUM('360VOLUMES'!Y185:AH185)*'360VOLUMES'!AT185</f>
        <v>0</v>
      </c>
      <c r="I185" s="298">
        <f>SUM('360VOLUMES'!Y185:AH185)*'360VOLUMES'!AU185</f>
        <v>0</v>
      </c>
      <c r="J185" s="298">
        <f>SUM('360VOLUMES'!Y185:AH185)*'360VOLUMES'!AV185</f>
        <v>0</v>
      </c>
      <c r="K185" s="298">
        <f>'360VOLUMES'!AW185</f>
        <v>0</v>
      </c>
      <c r="L185" s="298">
        <f>'360VOLUMES'!V185*SUM('360VOLUMES'!Y185:AH185)</f>
        <v>0</v>
      </c>
    </row>
    <row r="186" spans="1:12">
      <c r="A186" s="1"/>
      <c r="B186" s="296">
        <f>SUM('360VOLUMES'!Y186:AH186)*'360VOLUMES'!AN186</f>
        <v>0</v>
      </c>
      <c r="C186" s="297">
        <f>SUM('360VOLUMES'!Y186:AH186)*'360VOLUMES'!AO186</f>
        <v>0</v>
      </c>
      <c r="D186" s="298">
        <f>SUM('360VOLUMES'!Y186:AH186)*'360VOLUMES'!AP186</f>
        <v>0</v>
      </c>
      <c r="E186" s="298">
        <f>SUM('360VOLUMES'!Y186:AH186)*'360VOLUMES'!AQ186</f>
        <v>0</v>
      </c>
      <c r="F186" s="298">
        <f>SUM('360VOLUMES'!Y186:AH186)*'360VOLUMES'!AR186</f>
        <v>0</v>
      </c>
      <c r="G186" s="298">
        <f>SUM('360VOLUMES'!Y186:AH186)*'360VOLUMES'!AS186</f>
        <v>0</v>
      </c>
      <c r="H186" s="298">
        <f>SUM('360VOLUMES'!Y186:AH186)*'360VOLUMES'!AT186</f>
        <v>0</v>
      </c>
      <c r="I186" s="298">
        <f>SUM('360VOLUMES'!Y186:AH186)*'360VOLUMES'!AU186</f>
        <v>0</v>
      </c>
      <c r="J186" s="298">
        <f>SUM('360VOLUMES'!Y186:AH186)*'360VOLUMES'!AV186</f>
        <v>0</v>
      </c>
      <c r="K186" s="298">
        <f>'360VOLUMES'!AW186</f>
        <v>0</v>
      </c>
      <c r="L186" s="298">
        <f>'360VOLUMES'!V186*SUM('360VOLUMES'!Y186:AH186)</f>
        <v>0</v>
      </c>
    </row>
    <row r="187" spans="1:12">
      <c r="A187" s="1"/>
      <c r="B187" s="296">
        <f>SUM('360VOLUMES'!Y187:AH187)*'360VOLUMES'!AN187</f>
        <v>0</v>
      </c>
      <c r="C187" s="297">
        <f>SUM('360VOLUMES'!Y187:AH187)*'360VOLUMES'!AO187</f>
        <v>0</v>
      </c>
      <c r="D187" s="298">
        <f>SUM('360VOLUMES'!Y187:AH187)*'360VOLUMES'!AP187</f>
        <v>0</v>
      </c>
      <c r="E187" s="298">
        <f>SUM('360VOLUMES'!Y187:AH187)*'360VOLUMES'!AQ187</f>
        <v>0</v>
      </c>
      <c r="F187" s="298">
        <f>SUM('360VOLUMES'!Y187:AH187)*'360VOLUMES'!AR187</f>
        <v>0</v>
      </c>
      <c r="G187" s="298">
        <f>SUM('360VOLUMES'!Y187:AH187)*'360VOLUMES'!AS187</f>
        <v>0</v>
      </c>
      <c r="H187" s="298">
        <f>SUM('360VOLUMES'!Y187:AH187)*'360VOLUMES'!AT187</f>
        <v>0</v>
      </c>
      <c r="I187" s="298">
        <f>SUM('360VOLUMES'!Y187:AH187)*'360VOLUMES'!AU187</f>
        <v>0</v>
      </c>
      <c r="J187" s="298">
        <f>SUM('360VOLUMES'!Y187:AH187)*'360VOLUMES'!AV187</f>
        <v>0</v>
      </c>
      <c r="K187" s="298">
        <f>'360VOLUMES'!AW187</f>
        <v>0</v>
      </c>
      <c r="L187" s="298">
        <f>'360VOLUMES'!V187*SUM('360VOLUMES'!Y187:AH187)</f>
        <v>0</v>
      </c>
    </row>
    <row r="188" spans="1:12">
      <c r="A188" s="1"/>
      <c r="B188" s="296">
        <f>SUM('360VOLUMES'!Y188:AH188)*'360VOLUMES'!AN188</f>
        <v>0</v>
      </c>
      <c r="C188" s="297">
        <f>SUM('360VOLUMES'!Y188:AH188)*'360VOLUMES'!AO188</f>
        <v>0</v>
      </c>
      <c r="D188" s="298">
        <f>SUM('360VOLUMES'!Y188:AH188)*'360VOLUMES'!AP188</f>
        <v>0</v>
      </c>
      <c r="E188" s="298">
        <f>SUM('360VOLUMES'!Y188:AH188)*'360VOLUMES'!AQ188</f>
        <v>0</v>
      </c>
      <c r="F188" s="298">
        <f>SUM('360VOLUMES'!Y188:AH188)*'360VOLUMES'!AR188</f>
        <v>0</v>
      </c>
      <c r="G188" s="298">
        <f>SUM('360VOLUMES'!Y188:AH188)*'360VOLUMES'!AS188</f>
        <v>0</v>
      </c>
      <c r="H188" s="298">
        <f>SUM('360VOLUMES'!Y188:AH188)*'360VOLUMES'!AT188</f>
        <v>0</v>
      </c>
      <c r="I188" s="298">
        <f>SUM('360VOLUMES'!Y188:AH188)*'360VOLUMES'!AU188</f>
        <v>0</v>
      </c>
      <c r="J188" s="298">
        <f>SUM('360VOLUMES'!Y188:AH188)*'360VOLUMES'!AV188</f>
        <v>0</v>
      </c>
      <c r="K188" s="298">
        <f>'360VOLUMES'!AW188</f>
        <v>0</v>
      </c>
      <c r="L188" s="298">
        <f>'360VOLUMES'!V188*SUM('360VOLUMES'!Y188:AH188)</f>
        <v>0</v>
      </c>
    </row>
    <row r="189" spans="1:12">
      <c r="A189" s="1"/>
      <c r="B189" s="296">
        <f>SUM('360VOLUMES'!Y189:AH189)*'360VOLUMES'!AN189</f>
        <v>0</v>
      </c>
      <c r="C189" s="297">
        <f>SUM('360VOLUMES'!Y189:AH189)*'360VOLUMES'!AO189</f>
        <v>0</v>
      </c>
      <c r="D189" s="298">
        <f>SUM('360VOLUMES'!Y189:AH189)*'360VOLUMES'!AP189</f>
        <v>0</v>
      </c>
      <c r="E189" s="298">
        <f>SUM('360VOLUMES'!Y189:AH189)*'360VOLUMES'!AQ189</f>
        <v>0</v>
      </c>
      <c r="F189" s="298">
        <f>SUM('360VOLUMES'!Y189:AH189)*'360VOLUMES'!AR189</f>
        <v>0</v>
      </c>
      <c r="G189" s="298">
        <f>SUM('360VOLUMES'!Y189:AH189)*'360VOLUMES'!AS189</f>
        <v>0</v>
      </c>
      <c r="H189" s="298">
        <f>SUM('360VOLUMES'!Y189:AH189)*'360VOLUMES'!AT189</f>
        <v>0</v>
      </c>
      <c r="I189" s="298">
        <f>SUM('360VOLUMES'!Y189:AH189)*'360VOLUMES'!AU189</f>
        <v>0</v>
      </c>
      <c r="J189" s="298">
        <f>SUM('360VOLUMES'!Y189:AH189)*'360VOLUMES'!AV189</f>
        <v>0</v>
      </c>
      <c r="K189" s="298">
        <f>'360VOLUMES'!AW189</f>
        <v>0</v>
      </c>
      <c r="L189" s="298">
        <f>'360VOLUMES'!V189*SUM('360VOLUMES'!Y189:AH189)</f>
        <v>0</v>
      </c>
    </row>
    <row r="190" spans="1:12">
      <c r="A190" s="1"/>
      <c r="B190" s="296">
        <f>SUM('360VOLUMES'!Y190:AH190)*'360VOLUMES'!AN190</f>
        <v>0</v>
      </c>
      <c r="C190" s="297">
        <f>SUM('360VOLUMES'!Y190:AH190)*'360VOLUMES'!AO190</f>
        <v>0</v>
      </c>
      <c r="D190" s="298">
        <f>SUM('360VOLUMES'!Y190:AH190)*'360VOLUMES'!AP190</f>
        <v>0</v>
      </c>
      <c r="E190" s="298">
        <f>SUM('360VOLUMES'!Y190:AH190)*'360VOLUMES'!AQ190</f>
        <v>0</v>
      </c>
      <c r="F190" s="298">
        <f>SUM('360VOLUMES'!Y190:AH190)*'360VOLUMES'!AR190</f>
        <v>0</v>
      </c>
      <c r="G190" s="298">
        <f>SUM('360VOLUMES'!Y190:AH190)*'360VOLUMES'!AS190</f>
        <v>0</v>
      </c>
      <c r="H190" s="298">
        <f>SUM('360VOLUMES'!Y190:AH190)*'360VOLUMES'!AT190</f>
        <v>0</v>
      </c>
      <c r="I190" s="298">
        <f>SUM('360VOLUMES'!Y190:AH190)*'360VOLUMES'!AU190</f>
        <v>0</v>
      </c>
      <c r="J190" s="298">
        <f>SUM('360VOLUMES'!Y190:AH190)*'360VOLUMES'!AV190</f>
        <v>0</v>
      </c>
      <c r="K190" s="298">
        <f>'360VOLUMES'!AW190</f>
        <v>0</v>
      </c>
      <c r="L190" s="298">
        <f>'360VOLUMES'!V190*SUM('360VOLUMES'!Y190:AH190)</f>
        <v>0</v>
      </c>
    </row>
    <row r="191" spans="1:12">
      <c r="A191" s="1"/>
      <c r="B191" s="296">
        <f>SUM('360VOLUMES'!Y191:AH191)*'360VOLUMES'!AN191</f>
        <v>0</v>
      </c>
      <c r="C191" s="297">
        <f>SUM('360VOLUMES'!Y191:AH191)*'360VOLUMES'!AO191</f>
        <v>0</v>
      </c>
      <c r="D191" s="298">
        <f>SUM('360VOLUMES'!Y191:AH191)*'360VOLUMES'!AP191</f>
        <v>0</v>
      </c>
      <c r="E191" s="298">
        <f>SUM('360VOLUMES'!Y191:AH191)*'360VOLUMES'!AQ191</f>
        <v>0</v>
      </c>
      <c r="F191" s="298">
        <f>SUM('360VOLUMES'!Y191:AH191)*'360VOLUMES'!AR191</f>
        <v>0</v>
      </c>
      <c r="G191" s="298">
        <f>SUM('360VOLUMES'!Y191:AH191)*'360VOLUMES'!AS191</f>
        <v>0</v>
      </c>
      <c r="H191" s="298">
        <f>SUM('360VOLUMES'!Y191:AH191)*'360VOLUMES'!AT191</f>
        <v>0</v>
      </c>
      <c r="I191" s="298">
        <f>SUM('360VOLUMES'!Y191:AH191)*'360VOLUMES'!AU191</f>
        <v>0</v>
      </c>
      <c r="J191" s="298">
        <f>SUM('360VOLUMES'!Y191:AH191)*'360VOLUMES'!AV191</f>
        <v>0</v>
      </c>
      <c r="K191" s="298">
        <f>'360VOLUMES'!AW191</f>
        <v>0</v>
      </c>
      <c r="L191" s="298">
        <f>'360VOLUMES'!V191*SUM('360VOLUMES'!Y191:AH191)</f>
        <v>0</v>
      </c>
    </row>
    <row r="192" spans="1:12">
      <c r="A192" s="1"/>
      <c r="B192" s="296">
        <f>SUM('360VOLUMES'!Y192:AH192)*'360VOLUMES'!AN192</f>
        <v>0</v>
      </c>
      <c r="C192" s="297">
        <f>SUM('360VOLUMES'!Y192:AH192)*'360VOLUMES'!AO192</f>
        <v>0</v>
      </c>
      <c r="D192" s="298">
        <f>SUM('360VOLUMES'!Y192:AH192)*'360VOLUMES'!AP192</f>
        <v>0</v>
      </c>
      <c r="E192" s="298">
        <f>SUM('360VOLUMES'!Y192:AH192)*'360VOLUMES'!AQ192</f>
        <v>0</v>
      </c>
      <c r="F192" s="298">
        <f>SUM('360VOLUMES'!Y192:AH192)*'360VOLUMES'!AR192</f>
        <v>0</v>
      </c>
      <c r="G192" s="298">
        <f>SUM('360VOLUMES'!Y192:AH192)*'360VOLUMES'!AS192</f>
        <v>0</v>
      </c>
      <c r="H192" s="298">
        <f>SUM('360VOLUMES'!Y192:AH192)*'360VOLUMES'!AT192</f>
        <v>0</v>
      </c>
      <c r="I192" s="298">
        <f>SUM('360VOLUMES'!Y192:AH192)*'360VOLUMES'!AU192</f>
        <v>0</v>
      </c>
      <c r="J192" s="298">
        <f>SUM('360VOLUMES'!Y192:AH192)*'360VOLUMES'!AV192</f>
        <v>0</v>
      </c>
      <c r="K192" s="298">
        <f>'360VOLUMES'!AW192</f>
        <v>0</v>
      </c>
      <c r="L192" s="298">
        <f>'360VOLUMES'!V192*SUM('360VOLUMES'!Y192:AH192)</f>
        <v>0</v>
      </c>
    </row>
    <row r="193" spans="1:12">
      <c r="A193" s="1"/>
      <c r="B193" s="296">
        <f>SUM('360VOLUMES'!Y193:AH193)*'360VOLUMES'!AN193</f>
        <v>0</v>
      </c>
      <c r="C193" s="297">
        <f>SUM('360VOLUMES'!Y193:AH193)*'360VOLUMES'!AO193</f>
        <v>0</v>
      </c>
      <c r="D193" s="298">
        <f>SUM('360VOLUMES'!Y193:AH193)*'360VOLUMES'!AP193</f>
        <v>0</v>
      </c>
      <c r="E193" s="298">
        <f>SUM('360VOLUMES'!Y193:AH193)*'360VOLUMES'!AQ193</f>
        <v>0</v>
      </c>
      <c r="F193" s="298">
        <f>SUM('360VOLUMES'!Y193:AH193)*'360VOLUMES'!AR193</f>
        <v>0</v>
      </c>
      <c r="G193" s="298">
        <f>SUM('360VOLUMES'!Y193:AH193)*'360VOLUMES'!AS193</f>
        <v>0</v>
      </c>
      <c r="H193" s="298">
        <f>SUM('360VOLUMES'!Y193:AH193)*'360VOLUMES'!AT193</f>
        <v>0</v>
      </c>
      <c r="I193" s="298">
        <f>SUM('360VOLUMES'!Y193:AH193)*'360VOLUMES'!AU193</f>
        <v>0</v>
      </c>
      <c r="J193" s="298">
        <f>SUM('360VOLUMES'!Y193:AH193)*'360VOLUMES'!AV193</f>
        <v>0</v>
      </c>
      <c r="K193" s="298">
        <f>'360VOLUMES'!AW193</f>
        <v>0</v>
      </c>
      <c r="L193" s="298">
        <f>'360VOLUMES'!V193*SUM('360VOLUMES'!Y193:AH193)</f>
        <v>0</v>
      </c>
    </row>
    <row r="194" spans="1:12">
      <c r="A194" s="1"/>
      <c r="B194" s="296">
        <f>SUM('360VOLUMES'!Y177:AH177)*'360VOLUMES'!AN177</f>
        <v>0</v>
      </c>
      <c r="C194" s="297">
        <f>SUM('360VOLUMES'!Y177:AH177)*'360VOLUMES'!AO177</f>
        <v>0</v>
      </c>
      <c r="D194" s="298">
        <f>SUM('360VOLUMES'!Y177:AH177)*'360VOLUMES'!AP177</f>
        <v>0</v>
      </c>
      <c r="E194" s="298">
        <f>SUM('360VOLUMES'!Y177:AH177)*'360VOLUMES'!AQ177</f>
        <v>0</v>
      </c>
      <c r="F194" s="298">
        <f>SUM('360VOLUMES'!Y177:AH177)*'360VOLUMES'!AR177</f>
        <v>0</v>
      </c>
      <c r="G194" s="298">
        <f>SUM('360VOLUMES'!Y177:AH177)*'360VOLUMES'!AS177</f>
        <v>0</v>
      </c>
      <c r="H194" s="298">
        <f>SUM('360VOLUMES'!Y177:AH177)*'360VOLUMES'!AT177</f>
        <v>0</v>
      </c>
      <c r="I194" s="298">
        <f>SUM('360VOLUMES'!Y177:AH177)*'360VOLUMES'!AU177</f>
        <v>0</v>
      </c>
      <c r="J194" s="298">
        <f>SUM('360VOLUMES'!Y177:AH177)*'360VOLUMES'!AV177</f>
        <v>0</v>
      </c>
      <c r="K194" s="298">
        <f>'360VOLUMES'!AW177</f>
        <v>0</v>
      </c>
      <c r="L194" s="298">
        <f>'360VOLUMES'!V177*SUM('360VOLUMES'!Y177:AH177)</f>
        <v>0</v>
      </c>
    </row>
    <row r="195" spans="1:12">
      <c r="A195" s="1"/>
      <c r="B195" s="296">
        <f>SUM('360VOLUMES'!Y178:AH178)*'360VOLUMES'!AN178</f>
        <v>0</v>
      </c>
      <c r="C195" s="297">
        <f>SUM('360VOLUMES'!Y178:AH178)*'360VOLUMES'!AO178</f>
        <v>0</v>
      </c>
      <c r="D195" s="298">
        <f>SUM('360VOLUMES'!Y178:AH178)*'360VOLUMES'!AP178</f>
        <v>0</v>
      </c>
      <c r="E195" s="298">
        <f>SUM('360VOLUMES'!Y178:AH178)*'360VOLUMES'!AQ178</f>
        <v>0</v>
      </c>
      <c r="F195" s="298">
        <f>SUM('360VOLUMES'!Y178:AH178)*'360VOLUMES'!AR178</f>
        <v>0</v>
      </c>
      <c r="G195" s="298">
        <f>SUM('360VOLUMES'!Y178:AH178)*'360VOLUMES'!AS178</f>
        <v>0</v>
      </c>
      <c r="H195" s="298">
        <f>SUM('360VOLUMES'!Y178:AH178)*'360VOLUMES'!AT178</f>
        <v>0</v>
      </c>
      <c r="I195" s="298">
        <f>SUM('360VOLUMES'!Y178:AH178)*'360VOLUMES'!AU178</f>
        <v>0</v>
      </c>
      <c r="J195" s="298">
        <f>SUM('360VOLUMES'!Y178:AH178)*'360VOLUMES'!AV178</f>
        <v>0</v>
      </c>
      <c r="K195" s="298">
        <f>'360VOLUMES'!AW178</f>
        <v>0</v>
      </c>
      <c r="L195" s="298">
        <f>'360VOLUMES'!V178*SUM('360VOLUMES'!Y178:AH178)</f>
        <v>0</v>
      </c>
    </row>
    <row r="196" spans="1:12">
      <c r="A196" s="1"/>
      <c r="B196" s="296">
        <f>SUM('360VOLUMES'!Y179:AH179)*'360VOLUMES'!AN179</f>
        <v>0</v>
      </c>
      <c r="C196" s="297">
        <f>SUM('360VOLUMES'!Y179:AH179)*'360VOLUMES'!AO179</f>
        <v>0</v>
      </c>
      <c r="D196" s="298">
        <f>SUM('360VOLUMES'!Y179:AH179)*'360VOLUMES'!AP179</f>
        <v>0</v>
      </c>
      <c r="E196" s="298">
        <f>SUM('360VOLUMES'!Y179:AH179)*'360VOLUMES'!AQ179</f>
        <v>0</v>
      </c>
      <c r="F196" s="298">
        <f>SUM('360VOLUMES'!Y179:AH179)*'360VOLUMES'!AR179</f>
        <v>0</v>
      </c>
      <c r="G196" s="298">
        <f>SUM('360VOLUMES'!Y179:AH179)*'360VOLUMES'!AS179</f>
        <v>0</v>
      </c>
      <c r="H196" s="298">
        <f>SUM('360VOLUMES'!Y179:AH179)*'360VOLUMES'!AT179</f>
        <v>0</v>
      </c>
      <c r="I196" s="298">
        <f>SUM('360VOLUMES'!Y179:AH179)*'360VOLUMES'!AU179</f>
        <v>0</v>
      </c>
      <c r="J196" s="298">
        <f>SUM('360VOLUMES'!Y179:AH179)*'360VOLUMES'!AV179</f>
        <v>0</v>
      </c>
      <c r="K196" s="298">
        <f>'360VOLUMES'!AW179</f>
        <v>0</v>
      </c>
      <c r="L196" s="298">
        <f>'360VOLUMES'!V179*SUM('360VOLUMES'!Y179:AH179)</f>
        <v>0</v>
      </c>
    </row>
    <row r="197" spans="1:12">
      <c r="A197" s="1"/>
      <c r="B197" s="296">
        <f>SUM('360VOLUMES'!Y180:AH180)*'360VOLUMES'!AN180</f>
        <v>0</v>
      </c>
      <c r="C197" s="297">
        <f>SUM('360VOLUMES'!Y180:AH180)*'360VOLUMES'!AO180</f>
        <v>0</v>
      </c>
      <c r="D197" s="298">
        <f>SUM('360VOLUMES'!Y180:AH180)*'360VOLUMES'!AP180</f>
        <v>0</v>
      </c>
      <c r="E197" s="298">
        <f>SUM('360VOLUMES'!Y180:AH180)*'360VOLUMES'!AQ180</f>
        <v>0</v>
      </c>
      <c r="F197" s="298">
        <f>SUM('360VOLUMES'!Y180:AH180)*'360VOLUMES'!AR180</f>
        <v>0</v>
      </c>
      <c r="G197" s="298">
        <f>SUM('360VOLUMES'!Y180:AH180)*'360VOLUMES'!AS180</f>
        <v>0</v>
      </c>
      <c r="H197" s="298">
        <f>SUM('360VOLUMES'!Y180:AH180)*'360VOLUMES'!AT180</f>
        <v>0</v>
      </c>
      <c r="I197" s="298">
        <f>SUM('360VOLUMES'!Y180:AH180)*'360VOLUMES'!AU180</f>
        <v>0</v>
      </c>
      <c r="J197" s="298">
        <f>SUM('360VOLUMES'!Y180:AH180)*'360VOLUMES'!AV180</f>
        <v>0</v>
      </c>
      <c r="K197" s="298">
        <f>'360VOLUMES'!AW180</f>
        <v>0</v>
      </c>
      <c r="L197" s="298">
        <f>'360VOLUMES'!V180*SUM('360VOLUMES'!Y180:AH180)</f>
        <v>0</v>
      </c>
    </row>
    <row r="198" spans="1:12">
      <c r="A198" s="1"/>
      <c r="B198" s="296">
        <f>SUM('360VOLUMES'!Y181:AH181)*'360VOLUMES'!AN181</f>
        <v>0</v>
      </c>
      <c r="C198" s="297">
        <f>SUM('360VOLUMES'!Y181:AH181)*'360VOLUMES'!AO181</f>
        <v>0</v>
      </c>
      <c r="D198" s="298">
        <f>SUM('360VOLUMES'!Y181:AH181)*'360VOLUMES'!AP181</f>
        <v>0</v>
      </c>
      <c r="E198" s="298">
        <f>SUM('360VOLUMES'!Y181:AH181)*'360VOLUMES'!AQ181</f>
        <v>0</v>
      </c>
      <c r="F198" s="298">
        <f>SUM('360VOLUMES'!Y181:AH181)*'360VOLUMES'!AR181</f>
        <v>0</v>
      </c>
      <c r="G198" s="298">
        <f>SUM('360VOLUMES'!Y181:AH181)*'360VOLUMES'!AS181</f>
        <v>0</v>
      </c>
      <c r="H198" s="298">
        <f>SUM('360VOLUMES'!Y181:AH181)*'360VOLUMES'!AT181</f>
        <v>0</v>
      </c>
      <c r="I198" s="298">
        <f>SUM('360VOLUMES'!Y181:AH181)*'360VOLUMES'!AU181</f>
        <v>0</v>
      </c>
      <c r="J198" s="298">
        <f>SUM('360VOLUMES'!Y181:AH181)*'360VOLUMES'!AV181</f>
        <v>0</v>
      </c>
      <c r="K198" s="298">
        <f>'360VOLUMES'!AW181</f>
        <v>0</v>
      </c>
      <c r="L198" s="298">
        <f>'360VOLUMES'!V181*SUM('360VOLUMES'!Y181:AH181)</f>
        <v>0</v>
      </c>
    </row>
    <row r="199" spans="1:12">
      <c r="A199" s="1"/>
      <c r="B199" s="296">
        <f>SUM('360VOLUMES'!Y182:AH182)*'360VOLUMES'!AN182</f>
        <v>0</v>
      </c>
      <c r="C199" s="297">
        <f>SUM('360VOLUMES'!Y182:AH182)*'360VOLUMES'!AO182</f>
        <v>0</v>
      </c>
      <c r="D199" s="298">
        <f>SUM('360VOLUMES'!Y182:AH182)*'360VOLUMES'!AP182</f>
        <v>0</v>
      </c>
      <c r="E199" s="298">
        <f>SUM('360VOLUMES'!Y182:AH182)*'360VOLUMES'!AQ182</f>
        <v>0</v>
      </c>
      <c r="F199" s="298">
        <f>SUM('360VOLUMES'!Y182:AH182)*'360VOLUMES'!AR182</f>
        <v>0</v>
      </c>
      <c r="G199" s="298">
        <f>SUM('360VOLUMES'!Y182:AH182)*'360VOLUMES'!AS182</f>
        <v>0</v>
      </c>
      <c r="H199" s="298">
        <f>SUM('360VOLUMES'!Y182:AH182)*'360VOLUMES'!AT182</f>
        <v>0</v>
      </c>
      <c r="I199" s="298">
        <f>SUM('360VOLUMES'!Y182:AH182)*'360VOLUMES'!AU182</f>
        <v>0</v>
      </c>
      <c r="J199" s="298">
        <f>SUM('360VOLUMES'!Y182:AH182)*'360VOLUMES'!AV182</f>
        <v>0</v>
      </c>
      <c r="K199" s="298">
        <f>'360VOLUMES'!AW182</f>
        <v>0</v>
      </c>
      <c r="L199" s="298">
        <f>'360VOLUMES'!V182*SUM('360VOLUMES'!Y182:AH182)</f>
        <v>0</v>
      </c>
    </row>
    <row r="200" spans="1:12">
      <c r="A200" s="1"/>
      <c r="B200" s="296">
        <f>SUM('360VOLUMES'!Y183:AH183)*'360VOLUMES'!AN183</f>
        <v>0</v>
      </c>
      <c r="C200" s="297">
        <f>SUM('360VOLUMES'!Y183:AH183)*'360VOLUMES'!AO183</f>
        <v>0</v>
      </c>
      <c r="D200" s="298">
        <f>SUM('360VOLUMES'!Y183:AH183)*'360VOLUMES'!AP183</f>
        <v>0</v>
      </c>
      <c r="E200" s="298">
        <f>SUM('360VOLUMES'!Y183:AH183)*'360VOLUMES'!AQ183</f>
        <v>0</v>
      </c>
      <c r="F200" s="298">
        <f>SUM('360VOLUMES'!Y183:AH183)*'360VOLUMES'!AR183</f>
        <v>0</v>
      </c>
      <c r="G200" s="298">
        <f>SUM('360VOLUMES'!Y183:AH183)*'360VOLUMES'!AS183</f>
        <v>0</v>
      </c>
      <c r="H200" s="298">
        <f>SUM('360VOLUMES'!Y183:AH183)*'360VOLUMES'!AT183</f>
        <v>0</v>
      </c>
      <c r="I200" s="298">
        <f>SUM('360VOLUMES'!Y183:AH183)*'360VOLUMES'!AU183</f>
        <v>0</v>
      </c>
      <c r="J200" s="298">
        <f>SUM('360VOLUMES'!Y183:AH183)*'360VOLUMES'!AV183</f>
        <v>0</v>
      </c>
      <c r="K200" s="298">
        <f>'360VOLUMES'!AW183</f>
        <v>0</v>
      </c>
      <c r="L200" s="298">
        <f>'360VOLUMES'!V183*SUM('360VOLUMES'!Y183:AH183)</f>
        <v>0</v>
      </c>
    </row>
    <row r="201" spans="1:12">
      <c r="A201" s="1"/>
      <c r="B201" s="296">
        <f>SUM('360VOLUMES'!Y184:AH184)*'360VOLUMES'!AN184</f>
        <v>0</v>
      </c>
      <c r="C201" s="297">
        <f>SUM('360VOLUMES'!Y184:AH184)*'360VOLUMES'!AO184</f>
        <v>0</v>
      </c>
      <c r="D201" s="298">
        <f>SUM('360VOLUMES'!Y184:AH184)*'360VOLUMES'!AP184</f>
        <v>0</v>
      </c>
      <c r="E201" s="298">
        <f>SUM('360VOLUMES'!Y184:AH184)*'360VOLUMES'!AQ184</f>
        <v>0</v>
      </c>
      <c r="F201" s="298">
        <f>SUM('360VOLUMES'!Y184:AH184)*'360VOLUMES'!AR184</f>
        <v>0</v>
      </c>
      <c r="G201" s="298">
        <f>SUM('360VOLUMES'!Y184:AH184)*'360VOLUMES'!AS184</f>
        <v>0</v>
      </c>
      <c r="H201" s="298">
        <f>SUM('360VOLUMES'!Y184:AH184)*'360VOLUMES'!AT184</f>
        <v>0</v>
      </c>
      <c r="I201" s="298">
        <f>SUM('360VOLUMES'!Y184:AH184)*'360VOLUMES'!AU184</f>
        <v>0</v>
      </c>
      <c r="J201" s="298">
        <f>SUM('360VOLUMES'!Y184:AH184)*'360VOLUMES'!AV184</f>
        <v>0</v>
      </c>
      <c r="K201" s="298">
        <f>'360VOLUMES'!AW184</f>
        <v>0</v>
      </c>
      <c r="L201" s="298">
        <f>'360VOLUMES'!V184*SUM('360VOLUMES'!Y184:AH184)</f>
        <v>0</v>
      </c>
    </row>
    <row r="202" spans="1:12">
      <c r="A202" s="1"/>
      <c r="B202" s="296">
        <f>SUM('360VOLUMES'!Y185:AH185)*'360VOLUMES'!AN185</f>
        <v>0</v>
      </c>
      <c r="C202" s="297">
        <f>SUM('360VOLUMES'!Y185:AH185)*'360VOLUMES'!AO185</f>
        <v>0</v>
      </c>
      <c r="D202" s="298">
        <f>SUM('360VOLUMES'!Y185:AH185)*'360VOLUMES'!AP185</f>
        <v>0</v>
      </c>
      <c r="E202" s="298">
        <f>SUM('360VOLUMES'!Y185:AH185)*'360VOLUMES'!AQ185</f>
        <v>0</v>
      </c>
      <c r="F202" s="298">
        <f>SUM('360VOLUMES'!Y185:AH185)*'360VOLUMES'!AR185</f>
        <v>0</v>
      </c>
      <c r="G202" s="298">
        <f>SUM('360VOLUMES'!Y185:AH185)*'360VOLUMES'!AS185</f>
        <v>0</v>
      </c>
      <c r="H202" s="298">
        <f>SUM('360VOLUMES'!Y185:AH185)*'360VOLUMES'!AT185</f>
        <v>0</v>
      </c>
      <c r="I202" s="298">
        <f>SUM('360VOLUMES'!Y185:AH185)*'360VOLUMES'!AU185</f>
        <v>0</v>
      </c>
      <c r="J202" s="298">
        <f>SUM('360VOLUMES'!Y185:AH185)*'360VOLUMES'!AV185</f>
        <v>0</v>
      </c>
      <c r="K202" s="298">
        <f>'360VOLUMES'!AW185</f>
        <v>0</v>
      </c>
      <c r="L202" s="298">
        <f>'360VOLUMES'!V185*SUM('360VOLUMES'!Y185:AH185)</f>
        <v>0</v>
      </c>
    </row>
    <row r="203" spans="1:12">
      <c r="A203" s="1"/>
      <c r="B203" s="296">
        <f>SUM('360VOLUMES'!Y186:AH186)*'360VOLUMES'!AN186</f>
        <v>0</v>
      </c>
      <c r="C203" s="297">
        <f>SUM('360VOLUMES'!Y186:AH186)*'360VOLUMES'!AO186</f>
        <v>0</v>
      </c>
      <c r="D203" s="298">
        <f>SUM('360VOLUMES'!Y186:AH186)*'360VOLUMES'!AP186</f>
        <v>0</v>
      </c>
      <c r="E203" s="298">
        <f>SUM('360VOLUMES'!Y186:AH186)*'360VOLUMES'!AQ186</f>
        <v>0</v>
      </c>
      <c r="F203" s="298">
        <f>SUM('360VOLUMES'!Y186:AH186)*'360VOLUMES'!AR186</f>
        <v>0</v>
      </c>
      <c r="G203" s="298">
        <f>SUM('360VOLUMES'!Y186:AH186)*'360VOLUMES'!AS186</f>
        <v>0</v>
      </c>
      <c r="H203" s="298">
        <f>SUM('360VOLUMES'!Y186:AH186)*'360VOLUMES'!AT186</f>
        <v>0</v>
      </c>
      <c r="I203" s="298">
        <f>SUM('360VOLUMES'!Y186:AH186)*'360VOLUMES'!AU186</f>
        <v>0</v>
      </c>
      <c r="J203" s="298">
        <f>SUM('360VOLUMES'!Y186:AH186)*'360VOLUMES'!AV186</f>
        <v>0</v>
      </c>
      <c r="K203" s="298">
        <f>'360VOLUMES'!AW186</f>
        <v>0</v>
      </c>
      <c r="L203" s="298">
        <f>'360VOLUMES'!V186*SUM('360VOLUMES'!Y186:AH186)</f>
        <v>0</v>
      </c>
    </row>
    <row r="204" spans="1:12">
      <c r="A204" s="1"/>
      <c r="B204" s="296">
        <f>SUM('360VOLUMES'!Y187:AH187)*'360VOLUMES'!AN187</f>
        <v>0</v>
      </c>
      <c r="C204" s="297">
        <f>SUM('360VOLUMES'!Y187:AH187)*'360VOLUMES'!AO187</f>
        <v>0</v>
      </c>
      <c r="D204" s="298">
        <f>SUM('360VOLUMES'!Y187:AH187)*'360VOLUMES'!AP187</f>
        <v>0</v>
      </c>
      <c r="E204" s="298">
        <f>SUM('360VOLUMES'!Y187:AH187)*'360VOLUMES'!AQ187</f>
        <v>0</v>
      </c>
      <c r="F204" s="298">
        <f>SUM('360VOLUMES'!Y187:AH187)*'360VOLUMES'!AR187</f>
        <v>0</v>
      </c>
      <c r="G204" s="298">
        <f>SUM('360VOLUMES'!Y187:AH187)*'360VOLUMES'!AS187</f>
        <v>0</v>
      </c>
      <c r="H204" s="298">
        <f>SUM('360VOLUMES'!Y187:AH187)*'360VOLUMES'!AT187</f>
        <v>0</v>
      </c>
      <c r="I204" s="298">
        <f>SUM('360VOLUMES'!Y187:AH187)*'360VOLUMES'!AU187</f>
        <v>0</v>
      </c>
      <c r="J204" s="298">
        <f>SUM('360VOLUMES'!Y187:AH187)*'360VOLUMES'!AV187</f>
        <v>0</v>
      </c>
      <c r="K204" s="298">
        <f>'360VOLUMES'!AW187</f>
        <v>0</v>
      </c>
      <c r="L204" s="298">
        <f>'360VOLUMES'!V187*SUM('360VOLUMES'!Y187:AH187)</f>
        <v>0</v>
      </c>
    </row>
    <row r="205" spans="1:12">
      <c r="A205" s="1"/>
      <c r="B205" s="296">
        <f>SUM('360VOLUMES'!Y188:AH188)*'360VOLUMES'!AN188</f>
        <v>0</v>
      </c>
      <c r="C205" s="297">
        <f>SUM('360VOLUMES'!Y188:AH188)*'360VOLUMES'!AO188</f>
        <v>0</v>
      </c>
      <c r="D205" s="298">
        <f>SUM('360VOLUMES'!Y188:AH188)*'360VOLUMES'!AP188</f>
        <v>0</v>
      </c>
      <c r="E205" s="298">
        <f>SUM('360VOLUMES'!Y188:AH188)*'360VOLUMES'!AQ188</f>
        <v>0</v>
      </c>
      <c r="F205" s="298">
        <f>SUM('360VOLUMES'!Y188:AH188)*'360VOLUMES'!AR188</f>
        <v>0</v>
      </c>
      <c r="G205" s="298">
        <f>SUM('360VOLUMES'!Y188:AH188)*'360VOLUMES'!AS188</f>
        <v>0</v>
      </c>
      <c r="H205" s="298">
        <f>SUM('360VOLUMES'!Y188:AH188)*'360VOLUMES'!AT188</f>
        <v>0</v>
      </c>
      <c r="I205" s="298">
        <f>SUM('360VOLUMES'!Y188:AH188)*'360VOLUMES'!AU188</f>
        <v>0</v>
      </c>
      <c r="J205" s="298">
        <f>SUM('360VOLUMES'!Y188:AH188)*'360VOLUMES'!AV188</f>
        <v>0</v>
      </c>
      <c r="K205" s="298">
        <f>'360VOLUMES'!AW188</f>
        <v>0</v>
      </c>
      <c r="L205" s="298">
        <f>'360VOLUMES'!V188*SUM('360VOLUMES'!Y188:AH188)</f>
        <v>0</v>
      </c>
    </row>
    <row r="206" spans="1:12">
      <c r="A206" s="1"/>
      <c r="B206" s="296">
        <f>SUM('360VOLUMES'!Y189:AH189)*'360VOLUMES'!AN189</f>
        <v>0</v>
      </c>
      <c r="C206" s="297">
        <f>SUM('360VOLUMES'!Y189:AH189)*'360VOLUMES'!AO189</f>
        <v>0</v>
      </c>
      <c r="D206" s="298">
        <f>SUM('360VOLUMES'!Y189:AH189)*'360VOLUMES'!AP189</f>
        <v>0</v>
      </c>
      <c r="E206" s="298">
        <f>SUM('360VOLUMES'!Y189:AH189)*'360VOLUMES'!AQ189</f>
        <v>0</v>
      </c>
      <c r="F206" s="298">
        <f>SUM('360VOLUMES'!Y189:AH189)*'360VOLUMES'!AR189</f>
        <v>0</v>
      </c>
      <c r="G206" s="298">
        <f>SUM('360VOLUMES'!Y189:AH189)*'360VOLUMES'!AS189</f>
        <v>0</v>
      </c>
      <c r="H206" s="298">
        <f>SUM('360VOLUMES'!Y189:AH189)*'360VOLUMES'!AT189</f>
        <v>0</v>
      </c>
      <c r="I206" s="298">
        <f>SUM('360VOLUMES'!Y189:AH189)*'360VOLUMES'!AU189</f>
        <v>0</v>
      </c>
      <c r="J206" s="298">
        <f>SUM('360VOLUMES'!Y189:AH189)*'360VOLUMES'!AV189</f>
        <v>0</v>
      </c>
      <c r="K206" s="298">
        <f>'360VOLUMES'!AW189</f>
        <v>0</v>
      </c>
      <c r="L206" s="298">
        <f>'360VOLUMES'!V189*SUM('360VOLUMES'!Y189:AH189)</f>
        <v>0</v>
      </c>
    </row>
    <row r="207" spans="1:12">
      <c r="A207" s="1"/>
      <c r="B207" s="296">
        <f>SUM('360VOLUMES'!Y190:AH190)*'360VOLUMES'!AN190</f>
        <v>0</v>
      </c>
      <c r="C207" s="297">
        <f>SUM('360VOLUMES'!Y190:AH190)*'360VOLUMES'!AO190</f>
        <v>0</v>
      </c>
      <c r="D207" s="298">
        <f>SUM('360VOLUMES'!Y190:AH190)*'360VOLUMES'!AP190</f>
        <v>0</v>
      </c>
      <c r="E207" s="298">
        <f>SUM('360VOLUMES'!Y190:AH190)*'360VOLUMES'!AQ190</f>
        <v>0</v>
      </c>
      <c r="F207" s="298">
        <f>SUM('360VOLUMES'!Y190:AH190)*'360VOLUMES'!AR190</f>
        <v>0</v>
      </c>
      <c r="G207" s="298">
        <f>SUM('360VOLUMES'!Y190:AH190)*'360VOLUMES'!AS190</f>
        <v>0</v>
      </c>
      <c r="H207" s="298">
        <f>SUM('360VOLUMES'!Y190:AH190)*'360VOLUMES'!AT190</f>
        <v>0</v>
      </c>
      <c r="I207" s="298">
        <f>SUM('360VOLUMES'!Y190:AH190)*'360VOLUMES'!AU190</f>
        <v>0</v>
      </c>
      <c r="J207" s="298">
        <f>SUM('360VOLUMES'!Y190:AH190)*'360VOLUMES'!AV190</f>
        <v>0</v>
      </c>
      <c r="K207" s="298">
        <f>'360VOLUMES'!AW190</f>
        <v>0</v>
      </c>
      <c r="L207" s="298">
        <f>'360VOLUMES'!V190*SUM('360VOLUMES'!Y190:AH190)</f>
        <v>0</v>
      </c>
    </row>
    <row r="208" spans="1:12">
      <c r="A208" s="1"/>
      <c r="B208" s="296">
        <f>SUM('360VOLUMES'!Y191:AH191)*'360VOLUMES'!AN191</f>
        <v>0</v>
      </c>
      <c r="C208" s="297">
        <f>SUM('360VOLUMES'!Y191:AH191)*'360VOLUMES'!AO191</f>
        <v>0</v>
      </c>
      <c r="D208" s="298">
        <f>SUM('360VOLUMES'!Y191:AH191)*'360VOLUMES'!AP191</f>
        <v>0</v>
      </c>
      <c r="E208" s="298">
        <f>SUM('360VOLUMES'!Y191:AH191)*'360VOLUMES'!AQ191</f>
        <v>0</v>
      </c>
      <c r="F208" s="298">
        <f>SUM('360VOLUMES'!Y191:AH191)*'360VOLUMES'!AR191</f>
        <v>0</v>
      </c>
      <c r="G208" s="298">
        <f>SUM('360VOLUMES'!Y191:AH191)*'360VOLUMES'!AS191</f>
        <v>0</v>
      </c>
      <c r="H208" s="298">
        <f>SUM('360VOLUMES'!Y191:AH191)*'360VOLUMES'!AT191</f>
        <v>0</v>
      </c>
      <c r="I208" s="298">
        <f>SUM('360VOLUMES'!Y191:AH191)*'360VOLUMES'!AU191</f>
        <v>0</v>
      </c>
      <c r="J208" s="298">
        <f>SUM('360VOLUMES'!Y191:AH191)*'360VOLUMES'!AV191</f>
        <v>0</v>
      </c>
      <c r="K208" s="298">
        <f>'360VOLUMES'!AW191</f>
        <v>0</v>
      </c>
      <c r="L208" s="298">
        <f>'360VOLUMES'!V191*SUM('360VOLUMES'!Y191:AH191)</f>
        <v>0</v>
      </c>
    </row>
    <row r="209" spans="1:12">
      <c r="A209" s="1"/>
      <c r="B209" s="296">
        <f>SUM('360VOLUMES'!Y192:AH192)*'360VOLUMES'!AN192</f>
        <v>0</v>
      </c>
      <c r="C209" s="297">
        <f>SUM('360VOLUMES'!Y192:AH192)*'360VOLUMES'!AO192</f>
        <v>0</v>
      </c>
      <c r="D209" s="298">
        <f>SUM('360VOLUMES'!Y192:AH192)*'360VOLUMES'!AP192</f>
        <v>0</v>
      </c>
      <c r="E209" s="298">
        <f>SUM('360VOLUMES'!Y192:AH192)*'360VOLUMES'!AQ192</f>
        <v>0</v>
      </c>
      <c r="F209" s="298">
        <f>SUM('360VOLUMES'!Y192:AH192)*'360VOLUMES'!AR192</f>
        <v>0</v>
      </c>
      <c r="G209" s="298">
        <f>SUM('360VOLUMES'!Y192:AH192)*'360VOLUMES'!AS192</f>
        <v>0</v>
      </c>
      <c r="H209" s="298">
        <f>SUM('360VOLUMES'!Y192:AH192)*'360VOLUMES'!AT192</f>
        <v>0</v>
      </c>
      <c r="I209" s="298">
        <f>SUM('360VOLUMES'!Y192:AH192)*'360VOLUMES'!AU192</f>
        <v>0</v>
      </c>
      <c r="J209" s="298">
        <f>SUM('360VOLUMES'!Y192:AH192)*'360VOLUMES'!AV192</f>
        <v>0</v>
      </c>
      <c r="K209" s="298">
        <f>'360VOLUMES'!AW192</f>
        <v>0</v>
      </c>
      <c r="L209" s="298">
        <f>'360VOLUMES'!V192*SUM('360VOLUMES'!Y192:AH192)</f>
        <v>0</v>
      </c>
    </row>
    <row r="210" spans="1:12">
      <c r="A210" s="1"/>
      <c r="B210" s="296">
        <f>SUM('360VOLUMES'!Y193:AH193)*'360VOLUMES'!AN193</f>
        <v>0</v>
      </c>
      <c r="C210" s="297">
        <f>SUM('360VOLUMES'!Y193:AH193)*'360VOLUMES'!AO193</f>
        <v>0</v>
      </c>
      <c r="D210" s="298">
        <f>SUM('360VOLUMES'!Y193:AH193)*'360VOLUMES'!AP193</f>
        <v>0</v>
      </c>
      <c r="E210" s="298">
        <f>SUM('360VOLUMES'!Y193:AH193)*'360VOLUMES'!AQ193</f>
        <v>0</v>
      </c>
      <c r="F210" s="298">
        <f>SUM('360VOLUMES'!Y193:AH193)*'360VOLUMES'!AR193</f>
        <v>0</v>
      </c>
      <c r="G210" s="298">
        <f>SUM('360VOLUMES'!Y193:AH193)*'360VOLUMES'!AS193</f>
        <v>0</v>
      </c>
      <c r="H210" s="298">
        <f>SUM('360VOLUMES'!Y193:AH193)*'360VOLUMES'!AT193</f>
        <v>0</v>
      </c>
      <c r="I210" s="298">
        <f>SUM('360VOLUMES'!Y193:AH193)*'360VOLUMES'!AU193</f>
        <v>0</v>
      </c>
      <c r="J210" s="298">
        <f>SUM('360VOLUMES'!Y193:AH193)*'360VOLUMES'!AV193</f>
        <v>0</v>
      </c>
      <c r="K210" s="298">
        <f>'360VOLUMES'!AW193</f>
        <v>0</v>
      </c>
      <c r="L210" s="298">
        <f>'360VOLUMES'!V193*SUM('360VOLUMES'!Y193:AH193)</f>
        <v>0</v>
      </c>
    </row>
    <row r="211" spans="1:12">
      <c r="A211" s="1"/>
      <c r="B211" s="296">
        <f>SUM('360VOLUMES'!Y194:AH194)*'360VOLUMES'!AN194</f>
        <v>0</v>
      </c>
      <c r="C211" s="297">
        <f>SUM('360VOLUMES'!Y194:AH194)*'360VOLUMES'!AO194</f>
        <v>0</v>
      </c>
      <c r="D211" s="298">
        <f>SUM('360VOLUMES'!Y194:AH194)*'360VOLUMES'!AP194</f>
        <v>0</v>
      </c>
      <c r="E211" s="298">
        <f>SUM('360VOLUMES'!Y194:AH194)*'360VOLUMES'!AQ194</f>
        <v>0</v>
      </c>
      <c r="F211" s="298">
        <f>SUM('360VOLUMES'!Y194:AH194)*'360VOLUMES'!AR194</f>
        <v>0</v>
      </c>
      <c r="G211" s="298">
        <f>SUM('360VOLUMES'!Y194:AH194)*'360VOLUMES'!AS194</f>
        <v>0</v>
      </c>
      <c r="H211" s="298">
        <f>SUM('360VOLUMES'!Y194:AH194)*'360VOLUMES'!AT194</f>
        <v>0</v>
      </c>
      <c r="I211" s="298">
        <f>SUM('360VOLUMES'!Y194:AH194)*'360VOLUMES'!AU194</f>
        <v>0</v>
      </c>
      <c r="J211" s="298">
        <f>SUM('360VOLUMES'!Y194:AH194)*'360VOLUMES'!AV194</f>
        <v>0</v>
      </c>
      <c r="K211" s="298">
        <f>'360VOLUMES'!AW194</f>
        <v>0</v>
      </c>
      <c r="L211" s="298">
        <f>'360VOLUMES'!V194*SUM('360VOLUMES'!Y194:AH194)</f>
        <v>0</v>
      </c>
    </row>
    <row r="212" spans="1:12">
      <c r="A212" s="1"/>
      <c r="B212" s="296">
        <f>SUM('360VOLUMES'!Y195:AH195)*'360VOLUMES'!AN195</f>
        <v>0</v>
      </c>
      <c r="C212" s="297">
        <f>SUM('360VOLUMES'!Y195:AH195)*'360VOLUMES'!AO195</f>
        <v>0</v>
      </c>
      <c r="D212" s="298">
        <f>SUM('360VOLUMES'!Y195:AH195)*'360VOLUMES'!AP195</f>
        <v>0</v>
      </c>
      <c r="E212" s="298">
        <f>SUM('360VOLUMES'!Y195:AH195)*'360VOLUMES'!AQ195</f>
        <v>0</v>
      </c>
      <c r="F212" s="298">
        <f>SUM('360VOLUMES'!Y195:AH195)*'360VOLUMES'!AR195</f>
        <v>0</v>
      </c>
      <c r="G212" s="298">
        <f>SUM('360VOLUMES'!Y195:AH195)*'360VOLUMES'!AS195</f>
        <v>0</v>
      </c>
      <c r="H212" s="298">
        <f>SUM('360VOLUMES'!Y195:AH195)*'360VOLUMES'!AT195</f>
        <v>0</v>
      </c>
      <c r="I212" s="298">
        <f>SUM('360VOLUMES'!Y195:AH195)*'360VOLUMES'!AU195</f>
        <v>0</v>
      </c>
      <c r="J212" s="298">
        <f>SUM('360VOLUMES'!Y195:AH195)*'360VOLUMES'!AV195</f>
        <v>0</v>
      </c>
      <c r="K212" s="298">
        <f>'360VOLUMES'!AW195</f>
        <v>0</v>
      </c>
      <c r="L212" s="298">
        <f>'360VOLUMES'!V195*SUM('360VOLUMES'!Y195:AH195)</f>
        <v>0</v>
      </c>
    </row>
    <row r="213" spans="1:12">
      <c r="A213" s="1"/>
      <c r="B213" s="296">
        <f>SUM('360VOLUMES'!Y196:AH196)*'360VOLUMES'!AN196</f>
        <v>0</v>
      </c>
      <c r="C213" s="297">
        <f>SUM('360VOLUMES'!Y196:AH196)*'360VOLUMES'!AO196</f>
        <v>0</v>
      </c>
      <c r="D213" s="298">
        <f>SUM('360VOLUMES'!Y196:AH196)*'360VOLUMES'!AP196</f>
        <v>0</v>
      </c>
      <c r="E213" s="298">
        <f>SUM('360VOLUMES'!Y196:AH196)*'360VOLUMES'!AQ196</f>
        <v>0</v>
      </c>
      <c r="F213" s="298">
        <f>SUM('360VOLUMES'!Y196:AH196)*'360VOLUMES'!AR196</f>
        <v>0</v>
      </c>
      <c r="G213" s="298">
        <f>SUM('360VOLUMES'!Y196:AH196)*'360VOLUMES'!AS196</f>
        <v>0</v>
      </c>
      <c r="H213" s="298">
        <f>SUM('360VOLUMES'!Y196:AH196)*'360VOLUMES'!AT196</f>
        <v>0</v>
      </c>
      <c r="I213" s="298">
        <f>SUM('360VOLUMES'!Y196:AH196)*'360VOLUMES'!AU196</f>
        <v>0</v>
      </c>
      <c r="J213" s="298">
        <f>SUM('360VOLUMES'!Y196:AH196)*'360VOLUMES'!AV196</f>
        <v>0</v>
      </c>
      <c r="K213" s="298">
        <f>'360VOLUMES'!AW196</f>
        <v>0</v>
      </c>
      <c r="L213" s="298">
        <f>'360VOLUMES'!V196*SUM('360VOLUMES'!Y196:AH196)</f>
        <v>0</v>
      </c>
    </row>
    <row r="214" spans="1:12">
      <c r="A214" s="1"/>
      <c r="B214" s="296">
        <f>SUM('360VOLUMES'!Y197:AH197)*'360VOLUMES'!AN197</f>
        <v>0</v>
      </c>
      <c r="C214" s="297">
        <f>SUM('360VOLUMES'!Y197:AH197)*'360VOLUMES'!AO197</f>
        <v>0</v>
      </c>
      <c r="D214" s="298">
        <f>SUM('360VOLUMES'!Y197:AH197)*'360VOLUMES'!AP197</f>
        <v>0</v>
      </c>
      <c r="E214" s="298">
        <f>SUM('360VOLUMES'!Y197:AH197)*'360VOLUMES'!AQ197</f>
        <v>0</v>
      </c>
      <c r="F214" s="298">
        <f>SUM('360VOLUMES'!Y197:AH197)*'360VOLUMES'!AR197</f>
        <v>0</v>
      </c>
      <c r="G214" s="298">
        <f>SUM('360VOLUMES'!Y197:AH197)*'360VOLUMES'!AS197</f>
        <v>0</v>
      </c>
      <c r="H214" s="298">
        <f>SUM('360VOLUMES'!Y197:AH197)*'360VOLUMES'!AT197</f>
        <v>0</v>
      </c>
      <c r="I214" s="298">
        <f>SUM('360VOLUMES'!Y197:AH197)*'360VOLUMES'!AU197</f>
        <v>0</v>
      </c>
      <c r="J214" s="298">
        <f>SUM('360VOLUMES'!Y197:AH197)*'360VOLUMES'!AV197</f>
        <v>0</v>
      </c>
      <c r="K214" s="298">
        <f>'360VOLUMES'!AW197</f>
        <v>0</v>
      </c>
      <c r="L214" s="298">
        <f>'360VOLUMES'!V197*SUM('360VOLUMES'!Y197:AH197)</f>
        <v>0</v>
      </c>
    </row>
    <row r="215" spans="1:12">
      <c r="A215" s="1"/>
      <c r="B215" s="296">
        <f>SUM('360VOLUMES'!Y198:AH198)*'360VOLUMES'!AN198</f>
        <v>0</v>
      </c>
      <c r="C215" s="297">
        <f>SUM('360VOLUMES'!Y198:AH198)*'360VOLUMES'!AO198</f>
        <v>0</v>
      </c>
      <c r="D215" s="298">
        <f>SUM('360VOLUMES'!Y198:AH198)*'360VOLUMES'!AP198</f>
        <v>0</v>
      </c>
      <c r="E215" s="298">
        <f>SUM('360VOLUMES'!Y198:AH198)*'360VOLUMES'!AQ198</f>
        <v>0</v>
      </c>
      <c r="F215" s="298">
        <f>SUM('360VOLUMES'!Y198:AH198)*'360VOLUMES'!AR198</f>
        <v>0</v>
      </c>
      <c r="G215" s="298">
        <f>SUM('360VOLUMES'!Y198:AH198)*'360VOLUMES'!AS198</f>
        <v>0</v>
      </c>
      <c r="H215" s="298">
        <f>SUM('360VOLUMES'!Y198:AH198)*'360VOLUMES'!AT198</f>
        <v>0</v>
      </c>
      <c r="I215" s="298">
        <f>SUM('360VOLUMES'!Y198:AH198)*'360VOLUMES'!AU198</f>
        <v>0</v>
      </c>
      <c r="J215" s="298">
        <f>SUM('360VOLUMES'!Y198:AH198)*'360VOLUMES'!AV198</f>
        <v>0</v>
      </c>
      <c r="K215" s="298">
        <f>'360VOLUMES'!AW198</f>
        <v>0</v>
      </c>
      <c r="L215" s="298">
        <f>'360VOLUMES'!V198*SUM('360VOLUMES'!Y198:AH198)</f>
        <v>0</v>
      </c>
    </row>
    <row r="216" spans="1:12">
      <c r="A216" s="1"/>
      <c r="B216" s="296">
        <f>SUM('360VOLUMES'!Y199:AH199)*'360VOLUMES'!AN199</f>
        <v>0</v>
      </c>
      <c r="C216" s="297">
        <f>SUM('360VOLUMES'!Y199:AH199)*'360VOLUMES'!AO199</f>
        <v>0</v>
      </c>
      <c r="D216" s="298">
        <f>SUM('360VOLUMES'!Y199:AH199)*'360VOLUMES'!AP199</f>
        <v>0</v>
      </c>
      <c r="E216" s="298">
        <f>SUM('360VOLUMES'!Y199:AH199)*'360VOLUMES'!AQ199</f>
        <v>0</v>
      </c>
      <c r="F216" s="298">
        <f>SUM('360VOLUMES'!Y199:AH199)*'360VOLUMES'!AR199</f>
        <v>0</v>
      </c>
      <c r="G216" s="298">
        <f>SUM('360VOLUMES'!Y199:AH199)*'360VOLUMES'!AS199</f>
        <v>0</v>
      </c>
      <c r="H216" s="298">
        <f>SUM('360VOLUMES'!Y199:AH199)*'360VOLUMES'!AT199</f>
        <v>0</v>
      </c>
      <c r="I216" s="298">
        <f>SUM('360VOLUMES'!Y199:AH199)*'360VOLUMES'!AU199</f>
        <v>0</v>
      </c>
      <c r="J216" s="298">
        <f>SUM('360VOLUMES'!Y199:AH199)*'360VOLUMES'!AV199</f>
        <v>0</v>
      </c>
      <c r="K216" s="298">
        <f>'360VOLUMES'!AW199</f>
        <v>0</v>
      </c>
      <c r="L216" s="298">
        <f>'360VOLUMES'!V199*SUM('360VOLUMES'!Y199:AH199)</f>
        <v>0</v>
      </c>
    </row>
    <row r="217" spans="1:12">
      <c r="A217" s="1"/>
      <c r="B217" s="296">
        <f>SUM('360VOLUMES'!Y200:AH200)*'360VOLUMES'!AN200</f>
        <v>0</v>
      </c>
      <c r="C217" s="297">
        <f>SUM('360VOLUMES'!Y200:AH200)*'360VOLUMES'!AO200</f>
        <v>0</v>
      </c>
      <c r="D217" s="298">
        <f>SUM('360VOLUMES'!Y200:AH200)*'360VOLUMES'!AP200</f>
        <v>0</v>
      </c>
      <c r="E217" s="298">
        <f>SUM('360VOLUMES'!Y200:AH200)*'360VOLUMES'!AQ200</f>
        <v>0</v>
      </c>
      <c r="F217" s="298">
        <f>SUM('360VOLUMES'!Y200:AH200)*'360VOLUMES'!AR200</f>
        <v>0</v>
      </c>
      <c r="G217" s="298">
        <f>SUM('360VOLUMES'!Y200:AH200)*'360VOLUMES'!AS200</f>
        <v>0</v>
      </c>
      <c r="H217" s="298">
        <f>SUM('360VOLUMES'!Y200:AH200)*'360VOLUMES'!AT200</f>
        <v>0</v>
      </c>
      <c r="I217" s="298">
        <f>SUM('360VOLUMES'!Y200:AH200)*'360VOLUMES'!AU200</f>
        <v>0</v>
      </c>
      <c r="J217" s="298">
        <f>SUM('360VOLUMES'!Y200:AH200)*'360VOLUMES'!AV200</f>
        <v>0</v>
      </c>
      <c r="K217" s="298">
        <f>'360VOLUMES'!AW200</f>
        <v>0</v>
      </c>
      <c r="L217" s="298">
        <f>'360VOLUMES'!V200*SUM('360VOLUMES'!Y200:AH200)</f>
        <v>0</v>
      </c>
    </row>
    <row r="218" spans="1:12">
      <c r="A218" s="1"/>
      <c r="B218" s="296">
        <f>SUM('360VOLUMES'!Y201:AH201)*'360VOLUMES'!AN201</f>
        <v>0</v>
      </c>
      <c r="C218" s="297">
        <f>SUM('360VOLUMES'!Y201:AH201)*'360VOLUMES'!AO201</f>
        <v>0</v>
      </c>
      <c r="D218" s="298">
        <f>SUM('360VOLUMES'!Y201:AH201)*'360VOLUMES'!AP201</f>
        <v>0</v>
      </c>
      <c r="E218" s="298">
        <f>SUM('360VOLUMES'!Y201:AH201)*'360VOLUMES'!AQ201</f>
        <v>0</v>
      </c>
      <c r="F218" s="298">
        <f>SUM('360VOLUMES'!Y201:AH201)*'360VOLUMES'!AR201</f>
        <v>0</v>
      </c>
      <c r="G218" s="298">
        <f>SUM('360VOLUMES'!Y201:AH201)*'360VOLUMES'!AS201</f>
        <v>0</v>
      </c>
      <c r="H218" s="298">
        <f>SUM('360VOLUMES'!Y201:AH201)*'360VOLUMES'!AT201</f>
        <v>0</v>
      </c>
      <c r="I218" s="298">
        <f>SUM('360VOLUMES'!Y201:AH201)*'360VOLUMES'!AU201</f>
        <v>0</v>
      </c>
      <c r="J218" s="298">
        <f>SUM('360VOLUMES'!Y201:AH201)*'360VOLUMES'!AV201</f>
        <v>0</v>
      </c>
      <c r="K218" s="298">
        <f>'360VOLUMES'!AW201</f>
        <v>0</v>
      </c>
      <c r="L218" s="298">
        <f>'360VOLUMES'!V201*SUM('360VOLUMES'!Y201:AH201)</f>
        <v>0</v>
      </c>
    </row>
    <row r="219" spans="1:12">
      <c r="A219" s="1"/>
      <c r="B219" s="296">
        <f>SUM('360VOLUMES'!Y202:AH202)*'360VOLUMES'!AN202</f>
        <v>0</v>
      </c>
      <c r="C219" s="297">
        <f>SUM('360VOLUMES'!Y202:AH202)*'360VOLUMES'!AO202</f>
        <v>0</v>
      </c>
      <c r="D219" s="298">
        <f>SUM('360VOLUMES'!Y202:AH202)*'360VOLUMES'!AP202</f>
        <v>0</v>
      </c>
      <c r="E219" s="298">
        <f>SUM('360VOLUMES'!Y202:AH202)*'360VOLUMES'!AQ202</f>
        <v>0</v>
      </c>
      <c r="F219" s="298">
        <f>SUM('360VOLUMES'!Y202:AH202)*'360VOLUMES'!AR202</f>
        <v>0</v>
      </c>
      <c r="G219" s="298">
        <f>SUM('360VOLUMES'!Y202:AH202)*'360VOLUMES'!AS202</f>
        <v>0</v>
      </c>
      <c r="H219" s="298">
        <f>SUM('360VOLUMES'!Y202:AH202)*'360VOLUMES'!AT202</f>
        <v>0</v>
      </c>
      <c r="I219" s="298">
        <f>SUM('360VOLUMES'!Y202:AH202)*'360VOLUMES'!AU202</f>
        <v>0</v>
      </c>
      <c r="J219" s="298">
        <f>SUM('360VOLUMES'!Y202:AH202)*'360VOLUMES'!AV202</f>
        <v>0</v>
      </c>
      <c r="K219" s="298">
        <f>'360VOLUMES'!AW202</f>
        <v>0</v>
      </c>
      <c r="L219" s="298">
        <f>'360VOLUMES'!V202*SUM('360VOLUMES'!Y202:AH202)</f>
        <v>0</v>
      </c>
    </row>
    <row r="220" spans="1:12">
      <c r="A220" s="1"/>
      <c r="B220" s="296">
        <f>SUM('360VOLUMES'!Y203:AH203)*'360VOLUMES'!AN203</f>
        <v>0</v>
      </c>
      <c r="C220" s="297">
        <f>SUM('360VOLUMES'!Y203:AH203)*'360VOLUMES'!AO203</f>
        <v>0</v>
      </c>
      <c r="D220" s="298">
        <f>SUM('360VOLUMES'!Y203:AH203)*'360VOLUMES'!AP203</f>
        <v>0</v>
      </c>
      <c r="E220" s="298">
        <f>SUM('360VOLUMES'!Y203:AH203)*'360VOLUMES'!AQ203</f>
        <v>0</v>
      </c>
      <c r="F220" s="298">
        <f>SUM('360VOLUMES'!Y203:AH203)*'360VOLUMES'!AR203</f>
        <v>0</v>
      </c>
      <c r="G220" s="298">
        <f>SUM('360VOLUMES'!Y203:AH203)*'360VOLUMES'!AS203</f>
        <v>0</v>
      </c>
      <c r="H220" s="298">
        <f>SUM('360VOLUMES'!Y203:AH203)*'360VOLUMES'!AT203</f>
        <v>0</v>
      </c>
      <c r="I220" s="298">
        <f>SUM('360VOLUMES'!Y203:AH203)*'360VOLUMES'!AU203</f>
        <v>0</v>
      </c>
      <c r="J220" s="298">
        <f>SUM('360VOLUMES'!Y203:AH203)*'360VOLUMES'!AV203</f>
        <v>0</v>
      </c>
      <c r="K220" s="298">
        <f>'360VOLUMES'!AW203</f>
        <v>0</v>
      </c>
      <c r="L220" s="298">
        <f>'360VOLUMES'!V203*SUM('360VOLUMES'!Y203:AH203)</f>
        <v>0</v>
      </c>
    </row>
    <row r="221" spans="1:12">
      <c r="A221" s="1"/>
      <c r="B221" s="296">
        <f>SUM('360VOLUMES'!Y204:AH204)*'360VOLUMES'!AN204</f>
        <v>0</v>
      </c>
      <c r="C221" s="297">
        <f>SUM('360VOLUMES'!Y204:AH204)*'360VOLUMES'!AO204</f>
        <v>0</v>
      </c>
      <c r="D221" s="298">
        <f>SUM('360VOLUMES'!Y204:AH204)*'360VOLUMES'!AP204</f>
        <v>0</v>
      </c>
      <c r="E221" s="298">
        <f>SUM('360VOLUMES'!Y204:AH204)*'360VOLUMES'!AQ204</f>
        <v>0</v>
      </c>
      <c r="F221" s="298">
        <f>SUM('360VOLUMES'!Y204:AH204)*'360VOLUMES'!AR204</f>
        <v>0</v>
      </c>
      <c r="G221" s="298">
        <f>SUM('360VOLUMES'!Y204:AH204)*'360VOLUMES'!AS204</f>
        <v>0</v>
      </c>
      <c r="H221" s="298">
        <f>SUM('360VOLUMES'!Y204:AH204)*'360VOLUMES'!AT204</f>
        <v>0</v>
      </c>
      <c r="I221" s="298">
        <f>SUM('360VOLUMES'!Y204:AH204)*'360VOLUMES'!AU204</f>
        <v>0</v>
      </c>
      <c r="J221" s="298">
        <f>SUM('360VOLUMES'!Y204:AH204)*'360VOLUMES'!AV204</f>
        <v>0</v>
      </c>
      <c r="K221" s="298">
        <f>'360VOLUMES'!AW204</f>
        <v>0</v>
      </c>
      <c r="L221" s="298">
        <f>'360VOLUMES'!V204*SUM('360VOLUMES'!Y204:AH204)</f>
        <v>0</v>
      </c>
    </row>
    <row r="222" spans="1:12">
      <c r="A222" s="1"/>
      <c r="B222" s="296">
        <f>SUM('360VOLUMES'!Y205:AH205)*'360VOLUMES'!AN205</f>
        <v>0</v>
      </c>
      <c r="C222" s="297">
        <f>SUM('360VOLUMES'!Y205:AH205)*'360VOLUMES'!AO205</f>
        <v>0</v>
      </c>
      <c r="D222" s="298">
        <f>SUM('360VOLUMES'!Y205:AH205)*'360VOLUMES'!AP205</f>
        <v>0</v>
      </c>
      <c r="E222" s="298">
        <f>SUM('360VOLUMES'!Y205:AH205)*'360VOLUMES'!AQ205</f>
        <v>0</v>
      </c>
      <c r="F222" s="298">
        <f>SUM('360VOLUMES'!Y205:AH205)*'360VOLUMES'!AR205</f>
        <v>0</v>
      </c>
      <c r="G222" s="298">
        <f>SUM('360VOLUMES'!Y205:AH205)*'360VOLUMES'!AS205</f>
        <v>0</v>
      </c>
      <c r="H222" s="298">
        <f>SUM('360VOLUMES'!Y205:AH205)*'360VOLUMES'!AT205</f>
        <v>0</v>
      </c>
      <c r="I222" s="298">
        <f>SUM('360VOLUMES'!Y205:AH205)*'360VOLUMES'!AU205</f>
        <v>0</v>
      </c>
      <c r="J222" s="298">
        <f>SUM('360VOLUMES'!Y205:AH205)*'360VOLUMES'!AV205</f>
        <v>0</v>
      </c>
      <c r="K222" s="298">
        <f>'360VOLUMES'!AW205</f>
        <v>0</v>
      </c>
      <c r="L222" s="298">
        <f>'360VOLUMES'!V205*SUM('360VOLUMES'!Y205:AH205)</f>
        <v>0</v>
      </c>
    </row>
    <row r="223" spans="1:12">
      <c r="A223" s="1"/>
      <c r="B223" s="296">
        <f>SUM('360VOLUMES'!Y206:AH206)*'360VOLUMES'!AN206</f>
        <v>0</v>
      </c>
      <c r="C223" s="297">
        <f>SUM('360VOLUMES'!Y206:AH206)*'360VOLUMES'!AO206</f>
        <v>0</v>
      </c>
      <c r="D223" s="298">
        <f>SUM('360VOLUMES'!Y206:AH206)*'360VOLUMES'!AP206</f>
        <v>0</v>
      </c>
      <c r="E223" s="298">
        <f>SUM('360VOLUMES'!Y206:AH206)*'360VOLUMES'!AQ206</f>
        <v>0</v>
      </c>
      <c r="F223" s="298">
        <f>SUM('360VOLUMES'!Y206:AH206)*'360VOLUMES'!AR206</f>
        <v>0</v>
      </c>
      <c r="G223" s="298">
        <f>SUM('360VOLUMES'!Y206:AH206)*'360VOLUMES'!AS206</f>
        <v>0</v>
      </c>
      <c r="H223" s="298">
        <f>SUM('360VOLUMES'!Y206:AH206)*'360VOLUMES'!AT206</f>
        <v>0</v>
      </c>
      <c r="I223" s="298">
        <f>SUM('360VOLUMES'!Y206:AH206)*'360VOLUMES'!AU206</f>
        <v>0</v>
      </c>
      <c r="J223" s="298">
        <f>SUM('360VOLUMES'!Y206:AH206)*'360VOLUMES'!AV206</f>
        <v>0</v>
      </c>
      <c r="K223" s="298">
        <f>'360VOLUMES'!AW206</f>
        <v>0</v>
      </c>
      <c r="L223" s="298">
        <f>'360VOLUMES'!V206*SUM('360VOLUMES'!Y206:AH206)</f>
        <v>0</v>
      </c>
    </row>
    <row r="224" spans="1:12">
      <c r="A224" s="1"/>
      <c r="B224" s="296">
        <f>SUM('360VOLUMES'!Y207:AH207)*'360VOLUMES'!AN207</f>
        <v>0</v>
      </c>
      <c r="C224" s="297">
        <f>SUM('360VOLUMES'!Y207:AH207)*'360VOLUMES'!AO207</f>
        <v>0</v>
      </c>
      <c r="D224" s="298">
        <f>SUM('360VOLUMES'!Y207:AH207)*'360VOLUMES'!AP207</f>
        <v>0</v>
      </c>
      <c r="E224" s="298">
        <f>SUM('360VOLUMES'!Y207:AH207)*'360VOLUMES'!AQ207</f>
        <v>0</v>
      </c>
      <c r="F224" s="298">
        <f>SUM('360VOLUMES'!Y207:AH207)*'360VOLUMES'!AR207</f>
        <v>0</v>
      </c>
      <c r="G224" s="298">
        <f>SUM('360VOLUMES'!Y207:AH207)*'360VOLUMES'!AS207</f>
        <v>0</v>
      </c>
      <c r="H224" s="298">
        <f>SUM('360VOLUMES'!Y207:AH207)*'360VOLUMES'!AT207</f>
        <v>0</v>
      </c>
      <c r="I224" s="298">
        <f>SUM('360VOLUMES'!Y207:AH207)*'360VOLUMES'!AU207</f>
        <v>0</v>
      </c>
      <c r="J224" s="298">
        <f>SUM('360VOLUMES'!Y207:AH207)*'360VOLUMES'!AV207</f>
        <v>0</v>
      </c>
      <c r="K224" s="298">
        <f>'360VOLUMES'!AW207</f>
        <v>0</v>
      </c>
      <c r="L224" s="298">
        <f>'360VOLUMES'!V207*SUM('360VOLUMES'!Y207:AH207)</f>
        <v>0</v>
      </c>
    </row>
    <row r="225" spans="1:12">
      <c r="A225" s="1"/>
      <c r="B225" s="296">
        <f>SUM('360VOLUMES'!Y208:AH208)*'360VOLUMES'!AN208</f>
        <v>0</v>
      </c>
      <c r="C225" s="297">
        <f>SUM('360VOLUMES'!Y208:AH208)*'360VOLUMES'!AO208</f>
        <v>0</v>
      </c>
      <c r="D225" s="298">
        <f>SUM('360VOLUMES'!Y208:AH208)*'360VOLUMES'!AP208</f>
        <v>0</v>
      </c>
      <c r="E225" s="298">
        <f>SUM('360VOLUMES'!Y208:AH208)*'360VOLUMES'!AQ208</f>
        <v>0</v>
      </c>
      <c r="F225" s="298">
        <f>SUM('360VOLUMES'!Y208:AH208)*'360VOLUMES'!AR208</f>
        <v>0</v>
      </c>
      <c r="G225" s="298">
        <f>SUM('360VOLUMES'!Y208:AH208)*'360VOLUMES'!AS208</f>
        <v>0</v>
      </c>
      <c r="H225" s="298">
        <f>SUM('360VOLUMES'!Y208:AH208)*'360VOLUMES'!AT208</f>
        <v>0</v>
      </c>
      <c r="I225" s="298">
        <f>SUM('360VOLUMES'!Y208:AH208)*'360VOLUMES'!AU208</f>
        <v>0</v>
      </c>
      <c r="J225" s="298">
        <f>SUM('360VOLUMES'!Y208:AH208)*'360VOLUMES'!AV208</f>
        <v>0</v>
      </c>
      <c r="K225" s="298">
        <f>'360VOLUMES'!AW208</f>
        <v>0</v>
      </c>
      <c r="L225" s="298">
        <f>'360VOLUMES'!V208*SUM('360VOLUMES'!Y208:AH208)</f>
        <v>0</v>
      </c>
    </row>
    <row r="226" spans="1:12">
      <c r="A226" s="1"/>
      <c r="B226" s="296">
        <f>SUM('360VOLUMES'!Y209:AH209)*'360VOLUMES'!AN209</f>
        <v>0</v>
      </c>
      <c r="C226" s="297">
        <f>SUM('360VOLUMES'!Y209:AH209)*'360VOLUMES'!AO209</f>
        <v>0</v>
      </c>
      <c r="D226" s="298">
        <f>SUM('360VOLUMES'!Y209:AH209)*'360VOLUMES'!AP209</f>
        <v>0</v>
      </c>
      <c r="E226" s="298">
        <f>SUM('360VOLUMES'!Y209:AH209)*'360VOLUMES'!AQ209</f>
        <v>0</v>
      </c>
      <c r="F226" s="298">
        <f>SUM('360VOLUMES'!Y209:AH209)*'360VOLUMES'!AR209</f>
        <v>0</v>
      </c>
      <c r="G226" s="298">
        <f>SUM('360VOLUMES'!Y209:AH209)*'360VOLUMES'!AS209</f>
        <v>0</v>
      </c>
      <c r="H226" s="298">
        <f>SUM('360VOLUMES'!Y209:AH209)*'360VOLUMES'!AT209</f>
        <v>0</v>
      </c>
      <c r="I226" s="298">
        <f>SUM('360VOLUMES'!Y209:AH209)*'360VOLUMES'!AU209</f>
        <v>0</v>
      </c>
      <c r="J226" s="298">
        <f>SUM('360VOLUMES'!Y209:AH209)*'360VOLUMES'!AV209</f>
        <v>0</v>
      </c>
      <c r="K226" s="298">
        <f>'360VOLUMES'!AW209</f>
        <v>0</v>
      </c>
      <c r="L226" s="298">
        <f>'360VOLUMES'!V209*SUM('360VOLUMES'!Y209:AH209)</f>
        <v>0</v>
      </c>
    </row>
    <row r="227" spans="1:12">
      <c r="A227" s="1"/>
      <c r="B227" s="296">
        <f>SUM('360VOLUMES'!Y210:AH210)*'360VOLUMES'!AN210</f>
        <v>0</v>
      </c>
      <c r="C227" s="297">
        <f>SUM('360VOLUMES'!Y210:AH210)*'360VOLUMES'!AO210</f>
        <v>0</v>
      </c>
      <c r="D227" s="298">
        <f>SUM('360VOLUMES'!Y210:AH210)*'360VOLUMES'!AP210</f>
        <v>0</v>
      </c>
      <c r="E227" s="298">
        <f>SUM('360VOLUMES'!Y210:AH210)*'360VOLUMES'!AQ210</f>
        <v>0</v>
      </c>
      <c r="F227" s="298">
        <f>SUM('360VOLUMES'!Y210:AH210)*'360VOLUMES'!AR210</f>
        <v>0</v>
      </c>
      <c r="G227" s="298">
        <f>SUM('360VOLUMES'!Y210:AH210)*'360VOLUMES'!AS210</f>
        <v>0</v>
      </c>
      <c r="H227" s="298">
        <f>SUM('360VOLUMES'!Y210:AH210)*'360VOLUMES'!AT210</f>
        <v>0</v>
      </c>
      <c r="I227" s="298">
        <f>SUM('360VOLUMES'!Y210:AH210)*'360VOLUMES'!AU210</f>
        <v>0</v>
      </c>
      <c r="J227" s="298">
        <f>SUM('360VOLUMES'!Y210:AH210)*'360VOLUMES'!AV210</f>
        <v>0</v>
      </c>
      <c r="K227" s="298">
        <f>'360VOLUMES'!AW210</f>
        <v>0</v>
      </c>
      <c r="L227" s="298">
        <f>'360VOLUMES'!V210*SUM('360VOLUMES'!Y210:AH210)</f>
        <v>0</v>
      </c>
    </row>
    <row r="228" spans="1:12">
      <c r="A228" s="1"/>
      <c r="B228" s="296">
        <f>SUM('360VOLUMES'!Y211:AH211)*'360VOLUMES'!AN211</f>
        <v>0</v>
      </c>
      <c r="C228" s="297">
        <f>SUM('360VOLUMES'!Y211:AH211)*'360VOLUMES'!AO211</f>
        <v>0</v>
      </c>
      <c r="D228" s="298">
        <f>SUM('360VOLUMES'!Y211:AH211)*'360VOLUMES'!AP211</f>
        <v>0</v>
      </c>
      <c r="E228" s="298">
        <f>SUM('360VOLUMES'!Y211:AH211)*'360VOLUMES'!AQ211</f>
        <v>0</v>
      </c>
      <c r="F228" s="298">
        <f>SUM('360VOLUMES'!Y211:AH211)*'360VOLUMES'!AR211</f>
        <v>0</v>
      </c>
      <c r="G228" s="298">
        <f>SUM('360VOLUMES'!Y211:AH211)*'360VOLUMES'!AS211</f>
        <v>0</v>
      </c>
      <c r="H228" s="298">
        <f>SUM('360VOLUMES'!Y211:AH211)*'360VOLUMES'!AT211</f>
        <v>0</v>
      </c>
      <c r="I228" s="298">
        <f>SUM('360VOLUMES'!Y211:AH211)*'360VOLUMES'!AU211</f>
        <v>0</v>
      </c>
      <c r="J228" s="298">
        <f>SUM('360VOLUMES'!Y211:AH211)*'360VOLUMES'!AV211</f>
        <v>0</v>
      </c>
      <c r="K228" s="298">
        <f>'360VOLUMES'!AW211</f>
        <v>0</v>
      </c>
      <c r="L228" s="298">
        <f>'360VOLUMES'!V211*SUM('360VOLUMES'!Y211:AH211)</f>
        <v>0</v>
      </c>
    </row>
    <row r="229" spans="1:12">
      <c r="A229" s="1"/>
      <c r="B229" s="296">
        <f>SUM('360VOLUMES'!Y212:AH212)*'360VOLUMES'!AN212</f>
        <v>0</v>
      </c>
      <c r="C229" s="297">
        <f>SUM('360VOLUMES'!Y212:AH212)*'360VOLUMES'!AO212</f>
        <v>0</v>
      </c>
      <c r="D229" s="298">
        <f>SUM('360VOLUMES'!Y212:AH212)*'360VOLUMES'!AP212</f>
        <v>0</v>
      </c>
      <c r="E229" s="298">
        <f>SUM('360VOLUMES'!Y212:AH212)*'360VOLUMES'!AQ212</f>
        <v>0</v>
      </c>
      <c r="F229" s="298">
        <f>SUM('360VOLUMES'!Y212:AH212)*'360VOLUMES'!AR212</f>
        <v>0</v>
      </c>
      <c r="G229" s="298">
        <f>SUM('360VOLUMES'!Y212:AH212)*'360VOLUMES'!AS212</f>
        <v>0</v>
      </c>
      <c r="H229" s="298">
        <f>SUM('360VOLUMES'!Y212:AH212)*'360VOLUMES'!AT212</f>
        <v>0</v>
      </c>
      <c r="I229" s="298">
        <f>SUM('360VOLUMES'!Y212:AH212)*'360VOLUMES'!AU212</f>
        <v>0</v>
      </c>
      <c r="J229" s="298">
        <f>SUM('360VOLUMES'!Y212:AH212)*'360VOLUMES'!AV212</f>
        <v>0</v>
      </c>
      <c r="K229" s="298">
        <f>'360VOLUMES'!AW212</f>
        <v>0</v>
      </c>
      <c r="L229" s="298">
        <f>'360VOLUMES'!V212*SUM('360VOLUMES'!Y212:AH212)</f>
        <v>0</v>
      </c>
    </row>
    <row r="230" spans="1:12">
      <c r="A230" s="1"/>
      <c r="B230" s="296">
        <f>SUM('360VOLUMES'!Y213:AH213)*'360VOLUMES'!AN213</f>
        <v>0</v>
      </c>
      <c r="C230" s="297">
        <f>SUM('360VOLUMES'!Y213:AH213)*'360VOLUMES'!AO213</f>
        <v>0</v>
      </c>
      <c r="D230" s="298">
        <f>SUM('360VOLUMES'!Y213:AH213)*'360VOLUMES'!AP213</f>
        <v>0</v>
      </c>
      <c r="E230" s="298">
        <f>SUM('360VOLUMES'!Y213:AH213)*'360VOLUMES'!AQ213</f>
        <v>0</v>
      </c>
      <c r="F230" s="298">
        <f>SUM('360VOLUMES'!Y213:AH213)*'360VOLUMES'!AR213</f>
        <v>0</v>
      </c>
      <c r="G230" s="298">
        <f>SUM('360VOLUMES'!Y213:AH213)*'360VOLUMES'!AS213</f>
        <v>0</v>
      </c>
      <c r="H230" s="298">
        <f>SUM('360VOLUMES'!Y213:AH213)*'360VOLUMES'!AT213</f>
        <v>0</v>
      </c>
      <c r="I230" s="298">
        <f>SUM('360VOLUMES'!Y213:AH213)*'360VOLUMES'!AU213</f>
        <v>0</v>
      </c>
      <c r="J230" s="298">
        <f>SUM('360VOLUMES'!Y213:AH213)*'360VOLUMES'!AV213</f>
        <v>0</v>
      </c>
      <c r="K230" s="298">
        <f>'360VOLUMES'!AW213</f>
        <v>0</v>
      </c>
      <c r="L230" s="298">
        <f>'360VOLUMES'!V213*SUM('360VOLUMES'!Y213:AH213)</f>
        <v>0</v>
      </c>
    </row>
    <row r="231" spans="1:12">
      <c r="A231" s="1"/>
      <c r="B231" s="296">
        <f>SUM('360VOLUMES'!Y214:AH214)*'360VOLUMES'!AN214</f>
        <v>0</v>
      </c>
      <c r="C231" s="297">
        <f>SUM('360VOLUMES'!Y214:AH214)*'360VOLUMES'!AO214</f>
        <v>0</v>
      </c>
      <c r="D231" s="298">
        <f>SUM('360VOLUMES'!Y214:AH214)*'360VOLUMES'!AP214</f>
        <v>0</v>
      </c>
      <c r="E231" s="298">
        <f>SUM('360VOLUMES'!Y214:AH214)*'360VOLUMES'!AQ214</f>
        <v>0</v>
      </c>
      <c r="F231" s="298">
        <f>SUM('360VOLUMES'!Y214:AH214)*'360VOLUMES'!AR214</f>
        <v>0</v>
      </c>
      <c r="G231" s="298">
        <f>SUM('360VOLUMES'!Y214:AH214)*'360VOLUMES'!AS214</f>
        <v>0</v>
      </c>
      <c r="H231" s="298">
        <f>SUM('360VOLUMES'!Y214:AH214)*'360VOLUMES'!AT214</f>
        <v>0</v>
      </c>
      <c r="I231" s="298">
        <f>SUM('360VOLUMES'!Y214:AH214)*'360VOLUMES'!AU214</f>
        <v>0</v>
      </c>
      <c r="J231" s="298">
        <f>SUM('360VOLUMES'!Y214:AH214)*'360VOLUMES'!AV214</f>
        <v>0</v>
      </c>
      <c r="K231" s="298">
        <f>'360VOLUMES'!AW214</f>
        <v>0</v>
      </c>
      <c r="L231" s="298">
        <f>'360VOLUMES'!V214*SUM('360VOLUMES'!Y214:AH214)</f>
        <v>0</v>
      </c>
    </row>
    <row r="232" spans="1:12">
      <c r="A232" s="1"/>
      <c r="B232" s="296">
        <f>SUM('360VOLUMES'!Y215:AH215)*'360VOLUMES'!AN215</f>
        <v>0</v>
      </c>
      <c r="C232" s="297">
        <f>SUM('360VOLUMES'!Y215:AH215)*'360VOLUMES'!AO215</f>
        <v>0</v>
      </c>
      <c r="D232" s="298">
        <f>SUM('360VOLUMES'!Y215:AH215)*'360VOLUMES'!AP215</f>
        <v>0</v>
      </c>
      <c r="E232" s="298">
        <f>SUM('360VOLUMES'!Y215:AH215)*'360VOLUMES'!AQ215</f>
        <v>0</v>
      </c>
      <c r="F232" s="298">
        <f>SUM('360VOLUMES'!Y215:AH215)*'360VOLUMES'!AR215</f>
        <v>0</v>
      </c>
      <c r="G232" s="298">
        <f>SUM('360VOLUMES'!Y215:AH215)*'360VOLUMES'!AS215</f>
        <v>0</v>
      </c>
      <c r="H232" s="298">
        <f>SUM('360VOLUMES'!Y215:AH215)*'360VOLUMES'!AT215</f>
        <v>0</v>
      </c>
      <c r="I232" s="298">
        <f>SUM('360VOLUMES'!Y215:AH215)*'360VOLUMES'!AU215</f>
        <v>0</v>
      </c>
      <c r="J232" s="298">
        <f>SUM('360VOLUMES'!Y215:AH215)*'360VOLUMES'!AV215</f>
        <v>0</v>
      </c>
      <c r="K232" s="298">
        <f>'360VOLUMES'!AW215</f>
        <v>0</v>
      </c>
      <c r="L232" s="298">
        <f>'360VOLUMES'!V215*SUM('360VOLUMES'!Y215:AH215)</f>
        <v>0</v>
      </c>
    </row>
    <row r="233" spans="1:12">
      <c r="A233" s="1"/>
      <c r="B233" s="296">
        <f>SUM('360VOLUMES'!Y216:AH216)*'360VOLUMES'!AN216</f>
        <v>0</v>
      </c>
      <c r="C233" s="297">
        <f>SUM('360VOLUMES'!Y216:AH216)*'360VOLUMES'!AO216</f>
        <v>0</v>
      </c>
      <c r="D233" s="298">
        <f>SUM('360VOLUMES'!Y216:AH216)*'360VOLUMES'!AP216</f>
        <v>0</v>
      </c>
      <c r="E233" s="298">
        <f>SUM('360VOLUMES'!Y216:AH216)*'360VOLUMES'!AQ216</f>
        <v>0</v>
      </c>
      <c r="F233" s="298">
        <f>SUM('360VOLUMES'!Y216:AH216)*'360VOLUMES'!AR216</f>
        <v>0</v>
      </c>
      <c r="G233" s="298">
        <f>SUM('360VOLUMES'!Y216:AH216)*'360VOLUMES'!AS216</f>
        <v>0</v>
      </c>
      <c r="H233" s="298">
        <f>SUM('360VOLUMES'!Y216:AH216)*'360VOLUMES'!AT216</f>
        <v>0</v>
      </c>
      <c r="I233" s="298">
        <f>SUM('360VOLUMES'!Y216:AH216)*'360VOLUMES'!AU216</f>
        <v>0</v>
      </c>
      <c r="J233" s="298">
        <f>SUM('360VOLUMES'!Y216:AH216)*'360VOLUMES'!AV216</f>
        <v>0</v>
      </c>
      <c r="K233" s="298">
        <f>'360VOLUMES'!AW216</f>
        <v>0</v>
      </c>
      <c r="L233" s="298">
        <f>'360VOLUMES'!V216*SUM('360VOLUMES'!Y216:AH216)</f>
        <v>0</v>
      </c>
    </row>
    <row r="234" spans="1:12">
      <c r="A234" s="1"/>
      <c r="B234" s="296">
        <f>SUM('360VOLUMES'!Y217:AH217)*'360VOLUMES'!AN217</f>
        <v>0</v>
      </c>
      <c r="C234" s="297">
        <f>SUM('360VOLUMES'!Y217:AH217)*'360VOLUMES'!AO217</f>
        <v>0</v>
      </c>
      <c r="D234" s="298">
        <f>SUM('360VOLUMES'!Y217:AH217)*'360VOLUMES'!AP217</f>
        <v>0</v>
      </c>
      <c r="E234" s="298">
        <f>SUM('360VOLUMES'!Y217:AH217)*'360VOLUMES'!AQ217</f>
        <v>0</v>
      </c>
      <c r="F234" s="298">
        <f>SUM('360VOLUMES'!Y217:AH217)*'360VOLUMES'!AR217</f>
        <v>0</v>
      </c>
      <c r="G234" s="298">
        <f>SUM('360VOLUMES'!Y217:AH217)*'360VOLUMES'!AS217</f>
        <v>0</v>
      </c>
      <c r="H234" s="298">
        <f>SUM('360VOLUMES'!Y217:AH217)*'360VOLUMES'!AT217</f>
        <v>0</v>
      </c>
      <c r="I234" s="298">
        <f>SUM('360VOLUMES'!Y217:AH217)*'360VOLUMES'!AU217</f>
        <v>0</v>
      </c>
      <c r="J234" s="298">
        <f>SUM('360VOLUMES'!Y217:AH217)*'360VOLUMES'!AV217</f>
        <v>0</v>
      </c>
      <c r="K234" s="298">
        <f>'360VOLUMES'!AW217</f>
        <v>0</v>
      </c>
      <c r="L234" s="298">
        <f>'360VOLUMES'!V217*SUM('360VOLUMES'!Y217:AH217)</f>
        <v>0</v>
      </c>
    </row>
    <row r="235" spans="1:12">
      <c r="A235" s="1"/>
      <c r="B235" s="296">
        <f>SUM('360VOLUMES'!Y218:AH218)*'360VOLUMES'!AN218</f>
        <v>0</v>
      </c>
      <c r="C235" s="297">
        <f>SUM('360VOLUMES'!Y218:AH218)*'360VOLUMES'!AO218</f>
        <v>0</v>
      </c>
      <c r="D235" s="298">
        <f>SUM('360VOLUMES'!Y218:AH218)*'360VOLUMES'!AP218</f>
        <v>0</v>
      </c>
      <c r="E235" s="298">
        <f>SUM('360VOLUMES'!Y218:AH218)*'360VOLUMES'!AQ218</f>
        <v>0</v>
      </c>
      <c r="F235" s="298">
        <f>SUM('360VOLUMES'!Y218:AH218)*'360VOLUMES'!AR218</f>
        <v>0</v>
      </c>
      <c r="G235" s="298">
        <f>SUM('360VOLUMES'!Y218:AH218)*'360VOLUMES'!AS218</f>
        <v>0</v>
      </c>
      <c r="H235" s="298">
        <f>SUM('360VOLUMES'!Y218:AH218)*'360VOLUMES'!AT218</f>
        <v>0</v>
      </c>
      <c r="I235" s="298">
        <f>SUM('360VOLUMES'!Y218:AH218)*'360VOLUMES'!AU218</f>
        <v>0</v>
      </c>
      <c r="J235" s="298">
        <f>SUM('360VOLUMES'!Y218:AH218)*'360VOLUMES'!AV218</f>
        <v>0</v>
      </c>
      <c r="K235" s="298">
        <f>'360VOLUMES'!AW218</f>
        <v>0</v>
      </c>
      <c r="L235" s="298">
        <f>'360VOLUMES'!V218*SUM('360VOLUMES'!Y218:AH218)</f>
        <v>0</v>
      </c>
    </row>
    <row r="236" spans="1:12">
      <c r="A236" s="1"/>
      <c r="B236" s="296">
        <f>SUM('360VOLUMES'!Y219:AH219)*'360VOLUMES'!AN219</f>
        <v>0</v>
      </c>
      <c r="C236" s="297">
        <f>SUM('360VOLUMES'!Y219:AH219)*'360VOLUMES'!AO219</f>
        <v>0</v>
      </c>
      <c r="D236" s="298">
        <f>SUM('360VOLUMES'!Y219:AH219)*'360VOLUMES'!AP219</f>
        <v>0</v>
      </c>
      <c r="E236" s="298">
        <f>SUM('360VOLUMES'!Y219:AH219)*'360VOLUMES'!AQ219</f>
        <v>0</v>
      </c>
      <c r="F236" s="298">
        <f>SUM('360VOLUMES'!Y219:AH219)*'360VOLUMES'!AR219</f>
        <v>0</v>
      </c>
      <c r="G236" s="298">
        <f>SUM('360VOLUMES'!Y219:AH219)*'360VOLUMES'!AS219</f>
        <v>0</v>
      </c>
      <c r="H236" s="298">
        <f>SUM('360VOLUMES'!Y219:AH219)*'360VOLUMES'!AT219</f>
        <v>0</v>
      </c>
      <c r="I236" s="298">
        <f>SUM('360VOLUMES'!Y219:AH219)*'360VOLUMES'!AU219</f>
        <v>0</v>
      </c>
      <c r="J236" s="298">
        <f>SUM('360VOLUMES'!Y219:AH219)*'360VOLUMES'!AV219</f>
        <v>0</v>
      </c>
      <c r="K236" s="298">
        <f>'360VOLUMES'!AW219</f>
        <v>0</v>
      </c>
      <c r="L236" s="298">
        <f>'360VOLUMES'!V219*SUM('360VOLUMES'!Y219:AH219)</f>
        <v>0</v>
      </c>
    </row>
    <row r="237" spans="1:12">
      <c r="A237" s="1"/>
      <c r="B237" s="296">
        <f>SUM('360VOLUMES'!Y220:AH220)*'360VOLUMES'!AN220</f>
        <v>0</v>
      </c>
      <c r="C237" s="297">
        <f>SUM('360VOLUMES'!Y220:AH220)*'360VOLUMES'!AO220</f>
        <v>0</v>
      </c>
      <c r="D237" s="298">
        <f>SUM('360VOLUMES'!Y220:AH220)*'360VOLUMES'!AP220</f>
        <v>0</v>
      </c>
      <c r="E237" s="298">
        <f>SUM('360VOLUMES'!Y220:AH220)*'360VOLUMES'!AQ220</f>
        <v>0</v>
      </c>
      <c r="F237" s="298">
        <f>SUM('360VOLUMES'!Y220:AH220)*'360VOLUMES'!AR220</f>
        <v>0</v>
      </c>
      <c r="G237" s="298">
        <f>SUM('360VOLUMES'!Y220:AH220)*'360VOLUMES'!AS220</f>
        <v>0</v>
      </c>
      <c r="H237" s="298">
        <f>SUM('360VOLUMES'!Y220:AH220)*'360VOLUMES'!AT220</f>
        <v>0</v>
      </c>
      <c r="I237" s="298">
        <f>SUM('360VOLUMES'!Y220:AH220)*'360VOLUMES'!AU220</f>
        <v>0</v>
      </c>
      <c r="J237" s="298">
        <f>SUM('360VOLUMES'!Y220:AH220)*'360VOLUMES'!AV220</f>
        <v>0</v>
      </c>
      <c r="K237" s="298">
        <f>'360VOLUMES'!AW220</f>
        <v>0</v>
      </c>
      <c r="L237" s="298">
        <f>'360VOLUMES'!V220*SUM('360VOLUMES'!Y220:AH220)</f>
        <v>0</v>
      </c>
    </row>
    <row r="238" spans="1:12">
      <c r="A238" s="1"/>
      <c r="B238" s="296">
        <f>SUM('360VOLUMES'!Y221:AH221)*'360VOLUMES'!AN221</f>
        <v>0</v>
      </c>
      <c r="C238" s="297">
        <f>SUM('360VOLUMES'!Y221:AH221)*'360VOLUMES'!AO221</f>
        <v>0</v>
      </c>
      <c r="D238" s="298">
        <f>SUM('360VOLUMES'!Y221:AH221)*'360VOLUMES'!AP221</f>
        <v>0</v>
      </c>
      <c r="E238" s="298">
        <f>SUM('360VOLUMES'!Y221:AH221)*'360VOLUMES'!AQ221</f>
        <v>0</v>
      </c>
      <c r="F238" s="298">
        <f>SUM('360VOLUMES'!Y221:AH221)*'360VOLUMES'!AR221</f>
        <v>0</v>
      </c>
      <c r="G238" s="298">
        <f>SUM('360VOLUMES'!Y221:AH221)*'360VOLUMES'!AS221</f>
        <v>0</v>
      </c>
      <c r="H238" s="298">
        <f>SUM('360VOLUMES'!Y221:AH221)*'360VOLUMES'!AT221</f>
        <v>0</v>
      </c>
      <c r="I238" s="298">
        <f>SUM('360VOLUMES'!Y221:AH221)*'360VOLUMES'!AU221</f>
        <v>0</v>
      </c>
      <c r="J238" s="298">
        <f>SUM('360VOLUMES'!Y221:AH221)*'360VOLUMES'!AV221</f>
        <v>0</v>
      </c>
      <c r="K238" s="298">
        <f>'360VOLUMES'!AW221</f>
        <v>0</v>
      </c>
      <c r="L238" s="298">
        <f>'360VOLUMES'!V221*SUM('360VOLUMES'!Y221:AH221)</f>
        <v>0</v>
      </c>
    </row>
    <row r="239" spans="1:12">
      <c r="A239" s="1"/>
      <c r="B239" s="296">
        <f>SUM('360VOLUMES'!Y222:AH222)*'360VOLUMES'!AN222</f>
        <v>0</v>
      </c>
      <c r="C239" s="297">
        <f>SUM('360VOLUMES'!Y222:AH222)*'360VOLUMES'!AO222</f>
        <v>0</v>
      </c>
      <c r="D239" s="298">
        <f>SUM('360VOLUMES'!Y222:AH222)*'360VOLUMES'!AP222</f>
        <v>0</v>
      </c>
      <c r="E239" s="298">
        <f>SUM('360VOLUMES'!Y222:AH222)*'360VOLUMES'!AQ222</f>
        <v>0</v>
      </c>
      <c r="F239" s="298">
        <f>SUM('360VOLUMES'!Y222:AH222)*'360VOLUMES'!AR222</f>
        <v>0</v>
      </c>
      <c r="G239" s="298">
        <f>SUM('360VOLUMES'!Y222:AH222)*'360VOLUMES'!AS222</f>
        <v>0</v>
      </c>
      <c r="H239" s="298">
        <f>SUM('360VOLUMES'!Y222:AH222)*'360VOLUMES'!AT222</f>
        <v>0</v>
      </c>
      <c r="I239" s="298">
        <f>SUM('360VOLUMES'!Y222:AH222)*'360VOLUMES'!AU222</f>
        <v>0</v>
      </c>
      <c r="J239" s="298">
        <f>SUM('360VOLUMES'!Y222:AH222)*'360VOLUMES'!AV222</f>
        <v>0</v>
      </c>
      <c r="K239" s="298">
        <f>'360VOLUMES'!AW222</f>
        <v>0</v>
      </c>
      <c r="L239" s="298">
        <f>'360VOLUMES'!V222*SUM('360VOLUMES'!Y222:AH222)</f>
        <v>0</v>
      </c>
    </row>
    <row r="240" spans="1:12">
      <c r="A240" s="1"/>
      <c r="B240" s="296">
        <f>SUM('360VOLUMES'!Y223:AH223)*'360VOLUMES'!AN223</f>
        <v>0</v>
      </c>
      <c r="C240" s="297">
        <f>SUM('360VOLUMES'!Y223:AH223)*'360VOLUMES'!AO223</f>
        <v>0</v>
      </c>
      <c r="D240" s="298">
        <f>SUM('360VOLUMES'!Y223:AH223)*'360VOLUMES'!AP223</f>
        <v>0</v>
      </c>
      <c r="E240" s="298">
        <f>SUM('360VOLUMES'!Y223:AH223)*'360VOLUMES'!AQ223</f>
        <v>0</v>
      </c>
      <c r="F240" s="298">
        <f>SUM('360VOLUMES'!Y223:AH223)*'360VOLUMES'!AR223</f>
        <v>0</v>
      </c>
      <c r="G240" s="298">
        <f>SUM('360VOLUMES'!Y223:AH223)*'360VOLUMES'!AS223</f>
        <v>0</v>
      </c>
      <c r="H240" s="298">
        <f>SUM('360VOLUMES'!Y223:AH223)*'360VOLUMES'!AT223</f>
        <v>0</v>
      </c>
      <c r="I240" s="298">
        <f>SUM('360VOLUMES'!Y223:AH223)*'360VOLUMES'!AU223</f>
        <v>0</v>
      </c>
      <c r="J240" s="298">
        <f>SUM('360VOLUMES'!Y223:AH223)*'360VOLUMES'!AV223</f>
        <v>0</v>
      </c>
      <c r="K240" s="298">
        <f>'360VOLUMES'!AW223</f>
        <v>0</v>
      </c>
      <c r="L240" s="298">
        <f>'360VOLUMES'!V223*SUM('360VOLUMES'!Y223:AH223)</f>
        <v>0</v>
      </c>
    </row>
    <row r="241" spans="1:12">
      <c r="A241" s="1"/>
      <c r="B241" s="296">
        <f>SUM('360VOLUMES'!Y224:AH224)*'360VOLUMES'!AN224</f>
        <v>0</v>
      </c>
      <c r="C241" s="297">
        <f>SUM('360VOLUMES'!Y224:AH224)*'360VOLUMES'!AO224</f>
        <v>0</v>
      </c>
      <c r="D241" s="298">
        <f>SUM('360VOLUMES'!Y224:AH224)*'360VOLUMES'!AP224</f>
        <v>0</v>
      </c>
      <c r="E241" s="298">
        <f>SUM('360VOLUMES'!Y224:AH224)*'360VOLUMES'!AQ224</f>
        <v>0</v>
      </c>
      <c r="F241" s="298">
        <f>SUM('360VOLUMES'!Y224:AH224)*'360VOLUMES'!AR224</f>
        <v>0</v>
      </c>
      <c r="G241" s="298">
        <f>SUM('360VOLUMES'!Y224:AH224)*'360VOLUMES'!AS224</f>
        <v>0</v>
      </c>
      <c r="H241" s="298">
        <f>SUM('360VOLUMES'!Y224:AH224)*'360VOLUMES'!AT224</f>
        <v>0</v>
      </c>
      <c r="I241" s="298">
        <f>SUM('360VOLUMES'!Y224:AH224)*'360VOLUMES'!AU224</f>
        <v>0</v>
      </c>
      <c r="J241" s="298">
        <f>SUM('360VOLUMES'!Y224:AH224)*'360VOLUMES'!AV224</f>
        <v>0</v>
      </c>
      <c r="K241" s="298">
        <f>'360VOLUMES'!AW224</f>
        <v>0</v>
      </c>
      <c r="L241" s="298">
        <f>'360VOLUMES'!V224*SUM('360VOLUMES'!Y224:AH224)</f>
        <v>0</v>
      </c>
    </row>
    <row r="242" spans="1:12">
      <c r="A242" s="1"/>
      <c r="B242" s="296">
        <f>SUM('360VOLUMES'!Y225:AH225)*'360VOLUMES'!AN225</f>
        <v>0</v>
      </c>
      <c r="C242" s="297">
        <f>SUM('360VOLUMES'!Y225:AH225)*'360VOLUMES'!AO225</f>
        <v>0</v>
      </c>
      <c r="D242" s="298">
        <f>SUM('360VOLUMES'!Y225:AH225)*'360VOLUMES'!AP225</f>
        <v>0</v>
      </c>
      <c r="E242" s="298">
        <f>SUM('360VOLUMES'!Y225:AH225)*'360VOLUMES'!AQ225</f>
        <v>0</v>
      </c>
      <c r="F242" s="298">
        <f>SUM('360VOLUMES'!Y225:AH225)*'360VOLUMES'!AR225</f>
        <v>0</v>
      </c>
      <c r="G242" s="298">
        <f>SUM('360VOLUMES'!Y225:AH225)*'360VOLUMES'!AS225</f>
        <v>0</v>
      </c>
      <c r="H242" s="298">
        <f>SUM('360VOLUMES'!Y225:AH225)*'360VOLUMES'!AT225</f>
        <v>0</v>
      </c>
      <c r="I242" s="298">
        <f>SUM('360VOLUMES'!Y225:AH225)*'360VOLUMES'!AU225</f>
        <v>0</v>
      </c>
      <c r="J242" s="298">
        <f>SUM('360VOLUMES'!Y225:AH225)*'360VOLUMES'!AV225</f>
        <v>0</v>
      </c>
      <c r="K242" s="298">
        <f>'360VOLUMES'!AW225</f>
        <v>0</v>
      </c>
      <c r="L242" s="298">
        <f>'360VOLUMES'!V225*SUM('360VOLUMES'!Y225:AH225)</f>
        <v>0</v>
      </c>
    </row>
    <row r="243" spans="1:12">
      <c r="A243" s="1"/>
      <c r="B243" s="296">
        <f>SUM('360VOLUMES'!Y226:AH226)*'360VOLUMES'!AN226</f>
        <v>0</v>
      </c>
      <c r="C243" s="297">
        <f>SUM('360VOLUMES'!Y226:AH226)*'360VOLUMES'!AO226</f>
        <v>0</v>
      </c>
      <c r="D243" s="298">
        <f>SUM('360VOLUMES'!Y226:AH226)*'360VOLUMES'!AP226</f>
        <v>0</v>
      </c>
      <c r="E243" s="298">
        <f>SUM('360VOLUMES'!Y226:AH226)*'360VOLUMES'!AQ226</f>
        <v>0</v>
      </c>
      <c r="F243" s="298">
        <f>SUM('360VOLUMES'!Y226:AH226)*'360VOLUMES'!AR226</f>
        <v>0</v>
      </c>
      <c r="G243" s="298">
        <f>SUM('360VOLUMES'!Y226:AH226)*'360VOLUMES'!AS226</f>
        <v>0</v>
      </c>
      <c r="H243" s="298">
        <f>SUM('360VOLUMES'!Y226:AH226)*'360VOLUMES'!AT226</f>
        <v>0</v>
      </c>
      <c r="I243" s="298">
        <f>SUM('360VOLUMES'!Y226:AH226)*'360VOLUMES'!AU226</f>
        <v>0</v>
      </c>
      <c r="J243" s="298">
        <f>SUM('360VOLUMES'!Y226:AH226)*'360VOLUMES'!AV226</f>
        <v>0</v>
      </c>
      <c r="K243" s="298">
        <f>'360VOLUMES'!AW226</f>
        <v>0</v>
      </c>
      <c r="L243" s="298">
        <f>'360VOLUMES'!V226*SUM('360VOLUMES'!Y226:AH226)</f>
        <v>0</v>
      </c>
    </row>
    <row r="244" spans="1:12">
      <c r="A244" s="1"/>
      <c r="B244" s="296">
        <f>SUM('360VOLUMES'!Y227:AH227)*'360VOLUMES'!AN227</f>
        <v>0</v>
      </c>
      <c r="C244" s="297">
        <f>SUM('360VOLUMES'!Y227:AH227)*'360VOLUMES'!AO227</f>
        <v>0</v>
      </c>
      <c r="D244" s="298">
        <f>SUM('360VOLUMES'!Y227:AH227)*'360VOLUMES'!AP227</f>
        <v>0</v>
      </c>
      <c r="E244" s="298">
        <f>SUM('360VOLUMES'!Y227:AH227)*'360VOLUMES'!AQ227</f>
        <v>0</v>
      </c>
      <c r="F244" s="298">
        <f>SUM('360VOLUMES'!Y227:AH227)*'360VOLUMES'!AR227</f>
        <v>0</v>
      </c>
      <c r="G244" s="298">
        <f>SUM('360VOLUMES'!Y227:AH227)*'360VOLUMES'!AS227</f>
        <v>0</v>
      </c>
      <c r="H244" s="298">
        <f>SUM('360VOLUMES'!Y227:AH227)*'360VOLUMES'!AT227</f>
        <v>0</v>
      </c>
      <c r="I244" s="298">
        <f>SUM('360VOLUMES'!Y227:AH227)*'360VOLUMES'!AU227</f>
        <v>0</v>
      </c>
      <c r="J244" s="298">
        <f>SUM('360VOLUMES'!Y227:AH227)*'360VOLUMES'!AV227</f>
        <v>0</v>
      </c>
      <c r="K244" s="298">
        <f>'360VOLUMES'!AW227</f>
        <v>0</v>
      </c>
      <c r="L244" s="298">
        <f>'360VOLUMES'!V227*SUM('360VOLUMES'!Y227:AH227)</f>
        <v>0</v>
      </c>
    </row>
    <row r="245" spans="1:12">
      <c r="A245" s="1"/>
      <c r="B245" s="296">
        <f>SUM('360VOLUMES'!Y228:AH228)*'360VOLUMES'!AN228</f>
        <v>0</v>
      </c>
      <c r="C245" s="297">
        <f>SUM('360VOLUMES'!Y228:AH228)*'360VOLUMES'!AO228</f>
        <v>0</v>
      </c>
      <c r="D245" s="298">
        <f>SUM('360VOLUMES'!Y228:AH228)*'360VOLUMES'!AP228</f>
        <v>0</v>
      </c>
      <c r="E245" s="298">
        <f>SUM('360VOLUMES'!Y228:AH228)*'360VOLUMES'!AQ228</f>
        <v>0</v>
      </c>
      <c r="F245" s="298">
        <f>SUM('360VOLUMES'!Y228:AH228)*'360VOLUMES'!AR228</f>
        <v>0</v>
      </c>
      <c r="G245" s="298">
        <f>SUM('360VOLUMES'!Y228:AH228)*'360VOLUMES'!AS228</f>
        <v>0</v>
      </c>
      <c r="H245" s="298">
        <f>SUM('360VOLUMES'!Y228:AH228)*'360VOLUMES'!AT228</f>
        <v>0</v>
      </c>
      <c r="I245" s="298">
        <f>SUM('360VOLUMES'!Y228:AH228)*'360VOLUMES'!AU228</f>
        <v>0</v>
      </c>
      <c r="J245" s="298">
        <f>SUM('360VOLUMES'!Y228:AH228)*'360VOLUMES'!AV228</f>
        <v>0</v>
      </c>
      <c r="K245" s="298">
        <f>'360VOLUMES'!AW228</f>
        <v>0</v>
      </c>
      <c r="L245" s="298">
        <f>'360VOLUMES'!V228*SUM('360VOLUMES'!Y228:AH228)</f>
        <v>0</v>
      </c>
    </row>
    <row r="246" spans="1:12">
      <c r="A246" s="1"/>
      <c r="B246" s="296">
        <f>SUM('360VOLUMES'!Y229:AH229)*'360VOLUMES'!AN229</f>
        <v>0</v>
      </c>
      <c r="C246" s="297">
        <f>SUM('360VOLUMES'!Y229:AH229)*'360VOLUMES'!AO229</f>
        <v>0</v>
      </c>
      <c r="D246" s="298">
        <f>SUM('360VOLUMES'!Y229:AH229)*'360VOLUMES'!AP229</f>
        <v>0</v>
      </c>
      <c r="E246" s="298">
        <f>SUM('360VOLUMES'!Y229:AH229)*'360VOLUMES'!AQ229</f>
        <v>0</v>
      </c>
      <c r="F246" s="298">
        <f>SUM('360VOLUMES'!Y229:AH229)*'360VOLUMES'!AR229</f>
        <v>0</v>
      </c>
      <c r="G246" s="298">
        <f>SUM('360VOLUMES'!Y229:AH229)*'360VOLUMES'!AS229</f>
        <v>0</v>
      </c>
      <c r="H246" s="298">
        <f>SUM('360VOLUMES'!Y229:AH229)*'360VOLUMES'!AT229</f>
        <v>0</v>
      </c>
      <c r="I246" s="298">
        <f>SUM('360VOLUMES'!Y229:AH229)*'360VOLUMES'!AU229</f>
        <v>0</v>
      </c>
      <c r="J246" s="298">
        <f>SUM('360VOLUMES'!Y229:AH229)*'360VOLUMES'!AV229</f>
        <v>0</v>
      </c>
      <c r="K246" s="298">
        <f>'360VOLUMES'!AW229</f>
        <v>0</v>
      </c>
      <c r="L246" s="298">
        <f>'360VOLUMES'!V229*SUM('360VOLUMES'!Y229:AH229)</f>
        <v>0</v>
      </c>
    </row>
    <row r="247" spans="1:12">
      <c r="A247" s="1"/>
      <c r="B247" s="296">
        <f>SUM('360VOLUMES'!Y230:AH230)*'360VOLUMES'!AN230</f>
        <v>0</v>
      </c>
      <c r="C247" s="297">
        <f>SUM('360VOLUMES'!Y230:AH230)*'360VOLUMES'!AO230</f>
        <v>0</v>
      </c>
      <c r="D247" s="298">
        <f>SUM('360VOLUMES'!Y230:AH230)*'360VOLUMES'!AP230</f>
        <v>0</v>
      </c>
      <c r="E247" s="298">
        <f>SUM('360VOLUMES'!Y230:AH230)*'360VOLUMES'!AQ230</f>
        <v>0</v>
      </c>
      <c r="F247" s="298">
        <f>SUM('360VOLUMES'!Y230:AH230)*'360VOLUMES'!AR230</f>
        <v>0</v>
      </c>
      <c r="G247" s="298">
        <f>SUM('360VOLUMES'!Y230:AH230)*'360VOLUMES'!AS230</f>
        <v>0</v>
      </c>
      <c r="H247" s="298">
        <f>SUM('360VOLUMES'!Y230:AH230)*'360VOLUMES'!AT230</f>
        <v>0</v>
      </c>
      <c r="I247" s="298">
        <f>SUM('360VOLUMES'!Y230:AH230)*'360VOLUMES'!AU230</f>
        <v>0</v>
      </c>
      <c r="J247" s="298">
        <f>SUM('360VOLUMES'!Y230:AH230)*'360VOLUMES'!AV230</f>
        <v>0</v>
      </c>
      <c r="K247" s="298">
        <f>'360VOLUMES'!AW230</f>
        <v>0</v>
      </c>
      <c r="L247" s="298">
        <f>'360VOLUMES'!V230*SUM('360VOLUMES'!Y230:AH230)</f>
        <v>0</v>
      </c>
    </row>
    <row r="248" spans="1:12">
      <c r="A248" s="1"/>
      <c r="B248" s="296">
        <f>SUM('360VOLUMES'!Y231:AH231)*'360VOLUMES'!AN231</f>
        <v>0</v>
      </c>
      <c r="C248" s="297">
        <f>SUM('360VOLUMES'!Y231:AH231)*'360VOLUMES'!AO231</f>
        <v>0</v>
      </c>
      <c r="D248" s="298">
        <f>SUM('360VOLUMES'!Y231:AH231)*'360VOLUMES'!AP231</f>
        <v>0</v>
      </c>
      <c r="E248" s="298">
        <f>SUM('360VOLUMES'!Y231:AH231)*'360VOLUMES'!AQ231</f>
        <v>0</v>
      </c>
      <c r="F248" s="298">
        <f>SUM('360VOLUMES'!Y231:AH231)*'360VOLUMES'!AR231</f>
        <v>0</v>
      </c>
      <c r="G248" s="298">
        <f>SUM('360VOLUMES'!Y231:AH231)*'360VOLUMES'!AS231</f>
        <v>0</v>
      </c>
      <c r="H248" s="298">
        <f>SUM('360VOLUMES'!Y231:AH231)*'360VOLUMES'!AT231</f>
        <v>0</v>
      </c>
      <c r="I248" s="298">
        <f>SUM('360VOLUMES'!Y231:AH231)*'360VOLUMES'!AU231</f>
        <v>0</v>
      </c>
      <c r="J248" s="298">
        <f>SUM('360VOLUMES'!Y231:AH231)*'360VOLUMES'!AV231</f>
        <v>0</v>
      </c>
      <c r="K248" s="298">
        <f>'360VOLUMES'!AW231</f>
        <v>0</v>
      </c>
      <c r="L248" s="298">
        <f>'360VOLUMES'!V231*SUM('360VOLUMES'!Y231:AH231)</f>
        <v>0</v>
      </c>
    </row>
    <row r="249" spans="1:12">
      <c r="A249" s="1"/>
      <c r="B249" s="296">
        <f>SUM('360VOLUMES'!Y232:AH232)*'360VOLUMES'!AN232</f>
        <v>0</v>
      </c>
      <c r="C249" s="297">
        <f>SUM('360VOLUMES'!Y232:AH232)*'360VOLUMES'!AO232</f>
        <v>0</v>
      </c>
      <c r="D249" s="298">
        <f>SUM('360VOLUMES'!Y232:AH232)*'360VOLUMES'!AP232</f>
        <v>0</v>
      </c>
      <c r="E249" s="298">
        <f>SUM('360VOLUMES'!Y232:AH232)*'360VOLUMES'!AQ232</f>
        <v>0</v>
      </c>
      <c r="F249" s="298">
        <f>SUM('360VOLUMES'!Y232:AH232)*'360VOLUMES'!AR232</f>
        <v>0</v>
      </c>
      <c r="G249" s="298">
        <f>SUM('360VOLUMES'!Y232:AH232)*'360VOLUMES'!AS232</f>
        <v>0</v>
      </c>
      <c r="H249" s="298">
        <f>SUM('360VOLUMES'!Y232:AH232)*'360VOLUMES'!AT232</f>
        <v>0</v>
      </c>
      <c r="I249" s="298">
        <f>SUM('360VOLUMES'!Y232:AH232)*'360VOLUMES'!AU232</f>
        <v>0</v>
      </c>
      <c r="J249" s="298">
        <f>SUM('360VOLUMES'!Y232:AH232)*'360VOLUMES'!AV232</f>
        <v>0</v>
      </c>
      <c r="K249" s="298">
        <f>'360VOLUMES'!AW232</f>
        <v>0</v>
      </c>
      <c r="L249" s="298">
        <f>'360VOLUMES'!V232*SUM('360VOLUMES'!Y232:AH232)</f>
        <v>0</v>
      </c>
    </row>
    <row r="250" spans="1:12">
      <c r="A250" s="1"/>
      <c r="B250" s="296">
        <f>SUM('360VOLUMES'!Y233:AH233)*'360VOLUMES'!AN233</f>
        <v>0</v>
      </c>
      <c r="C250" s="297">
        <f>SUM('360VOLUMES'!Y233:AH233)*'360VOLUMES'!AO233</f>
        <v>0</v>
      </c>
      <c r="D250" s="298">
        <f>SUM('360VOLUMES'!Y233:AH233)*'360VOLUMES'!AP233</f>
        <v>0</v>
      </c>
      <c r="E250" s="298">
        <f>SUM('360VOLUMES'!Y233:AH233)*'360VOLUMES'!AQ233</f>
        <v>0</v>
      </c>
      <c r="F250" s="298">
        <f>SUM('360VOLUMES'!Y233:AH233)*'360VOLUMES'!AR233</f>
        <v>0</v>
      </c>
      <c r="G250" s="298">
        <f>SUM('360VOLUMES'!Y233:AH233)*'360VOLUMES'!AS233</f>
        <v>0</v>
      </c>
      <c r="H250" s="298">
        <f>SUM('360VOLUMES'!Y233:AH233)*'360VOLUMES'!AT233</f>
        <v>0</v>
      </c>
      <c r="I250" s="298">
        <f>SUM('360VOLUMES'!Y233:AH233)*'360VOLUMES'!AU233</f>
        <v>0</v>
      </c>
      <c r="J250" s="298">
        <f>SUM('360VOLUMES'!Y233:AH233)*'360VOLUMES'!AV233</f>
        <v>0</v>
      </c>
      <c r="K250" s="298">
        <f>'360VOLUMES'!AW233</f>
        <v>0</v>
      </c>
      <c r="L250" s="298">
        <f>'360VOLUMES'!V233*SUM('360VOLUMES'!Y233:AH233)</f>
        <v>0</v>
      </c>
    </row>
    <row r="251" spans="1:12">
      <c r="A251" s="1"/>
      <c r="B251" s="296">
        <f>SUM('360VOLUMES'!Y234:AH234)*'360VOLUMES'!AN234</f>
        <v>0</v>
      </c>
      <c r="C251" s="297">
        <f>SUM('360VOLUMES'!Y234:AH234)*'360VOLUMES'!AO234</f>
        <v>0</v>
      </c>
      <c r="D251" s="298">
        <f>SUM('360VOLUMES'!Y234:AH234)*'360VOLUMES'!AP234</f>
        <v>0</v>
      </c>
      <c r="E251" s="298">
        <f>SUM('360VOLUMES'!Y234:AH234)*'360VOLUMES'!AQ234</f>
        <v>0</v>
      </c>
      <c r="F251" s="298">
        <f>SUM('360VOLUMES'!Y234:AH234)*'360VOLUMES'!AR234</f>
        <v>0</v>
      </c>
      <c r="G251" s="298">
        <f>SUM('360VOLUMES'!Y234:AH234)*'360VOLUMES'!AS234</f>
        <v>0</v>
      </c>
      <c r="H251" s="298">
        <f>SUM('360VOLUMES'!Y234:AH234)*'360VOLUMES'!AT234</f>
        <v>0</v>
      </c>
      <c r="I251" s="298">
        <f>SUM('360VOLUMES'!Y234:AH234)*'360VOLUMES'!AU234</f>
        <v>0</v>
      </c>
      <c r="J251" s="298">
        <f>SUM('360VOLUMES'!Y234:AH234)*'360VOLUMES'!AV234</f>
        <v>0</v>
      </c>
      <c r="K251" s="298">
        <f>'360VOLUMES'!AW234</f>
        <v>0</v>
      </c>
      <c r="L251" s="298">
        <f>'360VOLUMES'!V234*SUM('360VOLUMES'!Y234:AH234)</f>
        <v>0</v>
      </c>
    </row>
    <row r="252" spans="1:12">
      <c r="A252" s="1"/>
      <c r="B252" s="296">
        <f>SUM('360VOLUMES'!Y235:AH235)*'360VOLUMES'!AN235</f>
        <v>0</v>
      </c>
      <c r="C252" s="297">
        <f>SUM('360VOLUMES'!Y235:AH235)*'360VOLUMES'!AO235</f>
        <v>0</v>
      </c>
      <c r="D252" s="298">
        <f>SUM('360VOLUMES'!Y235:AH235)*'360VOLUMES'!AP235</f>
        <v>0</v>
      </c>
      <c r="E252" s="298">
        <f>SUM('360VOLUMES'!Y235:AH235)*'360VOLUMES'!AQ235</f>
        <v>0</v>
      </c>
      <c r="F252" s="298">
        <f>SUM('360VOLUMES'!Y235:AH235)*'360VOLUMES'!AR235</f>
        <v>0</v>
      </c>
      <c r="G252" s="298">
        <f>SUM('360VOLUMES'!Y235:AH235)*'360VOLUMES'!AS235</f>
        <v>0</v>
      </c>
      <c r="H252" s="298">
        <f>SUM('360VOLUMES'!Y235:AH235)*'360VOLUMES'!AT235</f>
        <v>0</v>
      </c>
      <c r="I252" s="298">
        <f>SUM('360VOLUMES'!Y235:AH235)*'360VOLUMES'!AU235</f>
        <v>0</v>
      </c>
      <c r="J252" s="298">
        <f>SUM('360VOLUMES'!Y235:AH235)*'360VOLUMES'!AV235</f>
        <v>0</v>
      </c>
      <c r="K252" s="298">
        <f>'360VOLUMES'!AW235</f>
        <v>0</v>
      </c>
      <c r="L252" s="298">
        <f>'360VOLUMES'!V235*SUM('360VOLUMES'!Y235:AH235)</f>
        <v>0</v>
      </c>
    </row>
    <row r="253" spans="1:12">
      <c r="A253" s="1"/>
      <c r="B253" s="296">
        <f>SUM('360VOLUMES'!Y236:AH236)*'360VOLUMES'!AN236</f>
        <v>0</v>
      </c>
      <c r="C253" s="297">
        <f>SUM('360VOLUMES'!Y236:AH236)*'360VOLUMES'!AO236</f>
        <v>0</v>
      </c>
      <c r="D253" s="298">
        <f>SUM('360VOLUMES'!Y236:AH236)*'360VOLUMES'!AP236</f>
        <v>0</v>
      </c>
      <c r="E253" s="298">
        <f>SUM('360VOLUMES'!Y236:AH236)*'360VOLUMES'!AQ236</f>
        <v>0</v>
      </c>
      <c r="F253" s="298">
        <f>SUM('360VOLUMES'!Y236:AH236)*'360VOLUMES'!AR236</f>
        <v>0</v>
      </c>
      <c r="G253" s="298">
        <f>SUM('360VOLUMES'!Y236:AH236)*'360VOLUMES'!AS236</f>
        <v>0</v>
      </c>
      <c r="H253" s="298">
        <f>SUM('360VOLUMES'!Y236:AH236)*'360VOLUMES'!AT236</f>
        <v>0</v>
      </c>
      <c r="I253" s="298">
        <f>SUM('360VOLUMES'!Y236:AH236)*'360VOLUMES'!AU236</f>
        <v>0</v>
      </c>
      <c r="J253" s="298">
        <f>SUM('360VOLUMES'!Y236:AH236)*'360VOLUMES'!AV236</f>
        <v>0</v>
      </c>
      <c r="K253" s="298">
        <f>'360VOLUMES'!AW236</f>
        <v>0</v>
      </c>
      <c r="L253" s="298">
        <f>'360VOLUMES'!V236*SUM('360VOLUMES'!Y236:AH236)</f>
        <v>0</v>
      </c>
    </row>
    <row r="254" spans="1:12">
      <c r="A254" s="1"/>
      <c r="B254" s="296">
        <f>SUM('360VOLUMES'!Y237:AH237)*'360VOLUMES'!AN237</f>
        <v>0</v>
      </c>
      <c r="C254" s="297">
        <f>SUM('360VOLUMES'!Y237:AH237)*'360VOLUMES'!AO237</f>
        <v>0</v>
      </c>
      <c r="D254" s="298">
        <f>SUM('360VOLUMES'!Y237:AH237)*'360VOLUMES'!AP237</f>
        <v>0</v>
      </c>
      <c r="E254" s="298">
        <f>SUM('360VOLUMES'!Y237:AH237)*'360VOLUMES'!AQ237</f>
        <v>0</v>
      </c>
      <c r="F254" s="298">
        <f>SUM('360VOLUMES'!Y237:AH237)*'360VOLUMES'!AR237</f>
        <v>0</v>
      </c>
      <c r="G254" s="298">
        <f>SUM('360VOLUMES'!Y237:AH237)*'360VOLUMES'!AS237</f>
        <v>0</v>
      </c>
      <c r="H254" s="298">
        <f>SUM('360VOLUMES'!Y237:AH237)*'360VOLUMES'!AT237</f>
        <v>0</v>
      </c>
      <c r="I254" s="298">
        <f>SUM('360VOLUMES'!Y237:AH237)*'360VOLUMES'!AU237</f>
        <v>0</v>
      </c>
      <c r="J254" s="298">
        <f>SUM('360VOLUMES'!Y237:AH237)*'360VOLUMES'!AV237</f>
        <v>0</v>
      </c>
      <c r="K254" s="298">
        <f>'360VOLUMES'!AW237</f>
        <v>0</v>
      </c>
      <c r="L254" s="298">
        <f>'360VOLUMES'!V237*SUM('360VOLUMES'!Y237:AH237)</f>
        <v>0</v>
      </c>
    </row>
    <row r="255" spans="1:12">
      <c r="A255" s="1"/>
      <c r="B255" s="296">
        <f>SUM('360VOLUMES'!Y238:AH238)*'360VOLUMES'!AN238</f>
        <v>0</v>
      </c>
      <c r="C255" s="297">
        <f>SUM('360VOLUMES'!Y238:AH238)*'360VOLUMES'!AO238</f>
        <v>0</v>
      </c>
      <c r="D255" s="298">
        <f>SUM('360VOLUMES'!Y238:AH238)*'360VOLUMES'!AP238</f>
        <v>0</v>
      </c>
      <c r="E255" s="298">
        <f>SUM('360VOLUMES'!Y238:AH238)*'360VOLUMES'!AQ238</f>
        <v>0</v>
      </c>
      <c r="F255" s="298">
        <f>SUM('360VOLUMES'!Y238:AH238)*'360VOLUMES'!AR238</f>
        <v>0</v>
      </c>
      <c r="G255" s="298">
        <f>SUM('360VOLUMES'!Y238:AH238)*'360VOLUMES'!AS238</f>
        <v>0</v>
      </c>
      <c r="H255" s="298">
        <f>SUM('360VOLUMES'!Y238:AH238)*'360VOLUMES'!AT238</f>
        <v>0</v>
      </c>
      <c r="I255" s="298">
        <f>SUM('360VOLUMES'!Y238:AH238)*'360VOLUMES'!AU238</f>
        <v>0</v>
      </c>
      <c r="J255" s="298">
        <f>SUM('360VOLUMES'!Y238:AH238)*'360VOLUMES'!AV238</f>
        <v>0</v>
      </c>
      <c r="K255" s="298">
        <f>'360VOLUMES'!AW238</f>
        <v>0</v>
      </c>
      <c r="L255" s="298">
        <f>'360VOLUMES'!V238*SUM('360VOLUMES'!Y238:AH238)</f>
        <v>0</v>
      </c>
    </row>
    <row r="256" spans="1:12">
      <c r="A256" s="1"/>
      <c r="B256" s="296">
        <f>SUM('360VOLUMES'!Y239:AH239)*'360VOLUMES'!AN239</f>
        <v>0</v>
      </c>
      <c r="C256" s="297">
        <f>SUM('360VOLUMES'!Y239:AH239)*'360VOLUMES'!AO239</f>
        <v>0</v>
      </c>
      <c r="D256" s="298">
        <f>SUM('360VOLUMES'!Y239:AH239)*'360VOLUMES'!AP239</f>
        <v>0</v>
      </c>
      <c r="E256" s="298">
        <f>SUM('360VOLUMES'!Y239:AH239)*'360VOLUMES'!AQ239</f>
        <v>0</v>
      </c>
      <c r="F256" s="298">
        <f>SUM('360VOLUMES'!Y239:AH239)*'360VOLUMES'!AR239</f>
        <v>0</v>
      </c>
      <c r="G256" s="298">
        <f>SUM('360VOLUMES'!Y239:AH239)*'360VOLUMES'!AS239</f>
        <v>0</v>
      </c>
      <c r="H256" s="298">
        <f>SUM('360VOLUMES'!Y239:AH239)*'360VOLUMES'!AT239</f>
        <v>0</v>
      </c>
      <c r="I256" s="298">
        <f>SUM('360VOLUMES'!Y239:AH239)*'360VOLUMES'!AU239</f>
        <v>0</v>
      </c>
      <c r="J256" s="298">
        <f>SUM('360VOLUMES'!Y239:AH239)*'360VOLUMES'!AV239</f>
        <v>0</v>
      </c>
      <c r="K256" s="298">
        <f>'360VOLUMES'!AW239</f>
        <v>0</v>
      </c>
      <c r="L256" s="298">
        <f>'360VOLUMES'!V239*SUM('360VOLUMES'!Y239:AH239)</f>
        <v>0</v>
      </c>
    </row>
    <row r="257" spans="1:12">
      <c r="A257" s="1"/>
      <c r="B257" s="296">
        <f>SUM('360VOLUMES'!Y240:AH240)*'360VOLUMES'!AN240</f>
        <v>0</v>
      </c>
      <c r="C257" s="297">
        <f>SUM('360VOLUMES'!Y240:AH240)*'360VOLUMES'!AO240</f>
        <v>0</v>
      </c>
      <c r="D257" s="298">
        <f>SUM('360VOLUMES'!Y240:AH240)*'360VOLUMES'!AP240</f>
        <v>0</v>
      </c>
      <c r="E257" s="298">
        <f>SUM('360VOLUMES'!Y240:AH240)*'360VOLUMES'!AQ240</f>
        <v>0</v>
      </c>
      <c r="F257" s="298">
        <f>SUM('360VOLUMES'!Y240:AH240)*'360VOLUMES'!AR240</f>
        <v>0</v>
      </c>
      <c r="G257" s="298">
        <f>SUM('360VOLUMES'!Y240:AH240)*'360VOLUMES'!AS240</f>
        <v>0</v>
      </c>
      <c r="H257" s="298">
        <f>SUM('360VOLUMES'!Y240:AH240)*'360VOLUMES'!AT240</f>
        <v>0</v>
      </c>
      <c r="I257" s="298">
        <f>SUM('360VOLUMES'!Y240:AH240)*'360VOLUMES'!AU240</f>
        <v>0</v>
      </c>
      <c r="J257" s="298">
        <f>SUM('360VOLUMES'!Y240:AH240)*'360VOLUMES'!AV240</f>
        <v>0</v>
      </c>
      <c r="K257" s="298">
        <f>'360VOLUMES'!AW240</f>
        <v>0</v>
      </c>
      <c r="L257" s="298">
        <f>'360VOLUMES'!V240*SUM('360VOLUMES'!Y240:AH240)</f>
        <v>0</v>
      </c>
    </row>
    <row r="258" spans="1:12">
      <c r="A258" s="1"/>
      <c r="B258" s="296">
        <f>SUM('360VOLUMES'!Y241:AH241)*'360VOLUMES'!AN241</f>
        <v>0</v>
      </c>
      <c r="C258" s="297">
        <f>SUM('360VOLUMES'!Y241:AH241)*'360VOLUMES'!AO241</f>
        <v>0</v>
      </c>
      <c r="D258" s="298">
        <f>SUM('360VOLUMES'!Y241:AH241)*'360VOLUMES'!AP241</f>
        <v>0</v>
      </c>
      <c r="E258" s="298">
        <f>SUM('360VOLUMES'!Y241:AH241)*'360VOLUMES'!AQ241</f>
        <v>0</v>
      </c>
      <c r="F258" s="298">
        <f>SUM('360VOLUMES'!Y241:AH241)*'360VOLUMES'!AR241</f>
        <v>0</v>
      </c>
      <c r="G258" s="298">
        <f>SUM('360VOLUMES'!Y241:AH241)*'360VOLUMES'!AS241</f>
        <v>0</v>
      </c>
      <c r="H258" s="298">
        <f>SUM('360VOLUMES'!Y241:AH241)*'360VOLUMES'!AT241</f>
        <v>0</v>
      </c>
      <c r="I258" s="298">
        <f>SUM('360VOLUMES'!Y241:AH241)*'360VOLUMES'!AU241</f>
        <v>0</v>
      </c>
      <c r="J258" s="298">
        <f>SUM('360VOLUMES'!Y241:AH241)*'360VOLUMES'!AV241</f>
        <v>0</v>
      </c>
      <c r="K258" s="298">
        <f>'360VOLUMES'!AW241</f>
        <v>0</v>
      </c>
      <c r="L258" s="298">
        <f>'360VOLUMES'!V241*SUM('360VOLUMES'!Y241:AH241)</f>
        <v>0</v>
      </c>
    </row>
    <row r="259" spans="1:12">
      <c r="A259" s="1"/>
      <c r="B259" s="296">
        <f>SUM('360VOLUMES'!Y242:AH242)*'360VOLUMES'!AN242</f>
        <v>0</v>
      </c>
      <c r="C259" s="297">
        <f>SUM('360VOLUMES'!Y242:AH242)*'360VOLUMES'!AO242</f>
        <v>0</v>
      </c>
      <c r="D259" s="298">
        <f>SUM('360VOLUMES'!Y242:AH242)*'360VOLUMES'!AP242</f>
        <v>0</v>
      </c>
      <c r="E259" s="298">
        <f>SUM('360VOLUMES'!Y242:AH242)*'360VOLUMES'!AQ242</f>
        <v>0</v>
      </c>
      <c r="F259" s="298">
        <f>SUM('360VOLUMES'!Y242:AH242)*'360VOLUMES'!AR242</f>
        <v>0</v>
      </c>
      <c r="G259" s="298">
        <f>SUM('360VOLUMES'!Y242:AH242)*'360VOLUMES'!AS242</f>
        <v>0</v>
      </c>
      <c r="H259" s="298">
        <f>SUM('360VOLUMES'!Y242:AH242)*'360VOLUMES'!AT242</f>
        <v>0</v>
      </c>
      <c r="I259" s="298">
        <f>SUM('360VOLUMES'!Y242:AH242)*'360VOLUMES'!AU242</f>
        <v>0</v>
      </c>
      <c r="J259" s="298">
        <f>SUM('360VOLUMES'!Y242:AH242)*'360VOLUMES'!AV242</f>
        <v>0</v>
      </c>
      <c r="K259" s="298">
        <f>'360VOLUMES'!AW242</f>
        <v>0</v>
      </c>
      <c r="L259" s="298">
        <f>'360VOLUMES'!V242*SUM('360VOLUMES'!Y242:AH242)</f>
        <v>0</v>
      </c>
    </row>
    <row r="260" spans="1:12">
      <c r="A260" s="1"/>
      <c r="B260" s="296">
        <f>SUM('360VOLUMES'!Y243:AH243)*'360VOLUMES'!AN243</f>
        <v>0</v>
      </c>
      <c r="C260" s="297">
        <f>SUM('360VOLUMES'!Y243:AH243)*'360VOLUMES'!AO243</f>
        <v>0</v>
      </c>
      <c r="D260" s="298">
        <f>SUM('360VOLUMES'!Y243:AH243)*'360VOLUMES'!AP243</f>
        <v>0</v>
      </c>
      <c r="E260" s="298">
        <f>SUM('360VOLUMES'!Y243:AH243)*'360VOLUMES'!AQ243</f>
        <v>0</v>
      </c>
      <c r="F260" s="298">
        <f>SUM('360VOLUMES'!Y243:AH243)*'360VOLUMES'!AR243</f>
        <v>0</v>
      </c>
      <c r="G260" s="298">
        <f>SUM('360VOLUMES'!Y243:AH243)*'360VOLUMES'!AS243</f>
        <v>0</v>
      </c>
      <c r="H260" s="298">
        <f>SUM('360VOLUMES'!Y243:AH243)*'360VOLUMES'!AT243</f>
        <v>0</v>
      </c>
      <c r="I260" s="298">
        <f>SUM('360VOLUMES'!Y243:AH243)*'360VOLUMES'!AU243</f>
        <v>0</v>
      </c>
      <c r="J260" s="298">
        <f>SUM('360VOLUMES'!Y243:AH243)*'360VOLUMES'!AV243</f>
        <v>0</v>
      </c>
      <c r="K260" s="298">
        <f>'360VOLUMES'!AW243</f>
        <v>0</v>
      </c>
      <c r="L260" s="298">
        <f>'360VOLUMES'!V243*SUM('360VOLUMES'!Y243:AH243)</f>
        <v>0</v>
      </c>
    </row>
    <row r="261" spans="1:12">
      <c r="A261" s="1"/>
      <c r="B261" s="296">
        <f>SUM('360VOLUMES'!Y244:AH244)*'360VOLUMES'!AN244</f>
        <v>0</v>
      </c>
      <c r="C261" s="297">
        <f>SUM('360VOLUMES'!Y244:AH244)*'360VOLUMES'!AO244</f>
        <v>0</v>
      </c>
      <c r="D261" s="298">
        <f>SUM('360VOLUMES'!Y244:AH244)*'360VOLUMES'!AP244</f>
        <v>0</v>
      </c>
      <c r="E261" s="298">
        <f>SUM('360VOLUMES'!Y244:AH244)*'360VOLUMES'!AQ244</f>
        <v>0</v>
      </c>
      <c r="F261" s="298">
        <f>SUM('360VOLUMES'!Y244:AH244)*'360VOLUMES'!AR244</f>
        <v>0</v>
      </c>
      <c r="G261" s="298">
        <f>SUM('360VOLUMES'!Y244:AH244)*'360VOLUMES'!AS244</f>
        <v>0</v>
      </c>
      <c r="H261" s="298">
        <f>SUM('360VOLUMES'!Y244:AH244)*'360VOLUMES'!AT244</f>
        <v>0</v>
      </c>
      <c r="I261" s="298">
        <f>SUM('360VOLUMES'!Y244:AH244)*'360VOLUMES'!AU244</f>
        <v>0</v>
      </c>
      <c r="J261" s="298">
        <f>SUM('360VOLUMES'!Y244:AH244)*'360VOLUMES'!AV244</f>
        <v>0</v>
      </c>
      <c r="K261" s="298">
        <f>'360VOLUMES'!AW244</f>
        <v>0</v>
      </c>
      <c r="L261" s="298">
        <f>'360VOLUMES'!V244*SUM('360VOLUMES'!Y244:AH244)</f>
        <v>0</v>
      </c>
    </row>
    <row r="262" spans="1:12">
      <c r="A262" s="1"/>
      <c r="B262" s="296">
        <f>SUM('360VOLUMES'!Y245:AH245)*'360VOLUMES'!AN245</f>
        <v>0</v>
      </c>
      <c r="C262" s="297">
        <f>SUM('360VOLUMES'!Y245:AH245)*'360VOLUMES'!AO245</f>
        <v>0</v>
      </c>
      <c r="D262" s="298">
        <f>SUM('360VOLUMES'!Y245:AH245)*'360VOLUMES'!AP245</f>
        <v>0</v>
      </c>
      <c r="E262" s="298">
        <f>SUM('360VOLUMES'!Y245:AH245)*'360VOLUMES'!AQ245</f>
        <v>0</v>
      </c>
      <c r="F262" s="298">
        <f>SUM('360VOLUMES'!Y245:AH245)*'360VOLUMES'!AR245</f>
        <v>0</v>
      </c>
      <c r="G262" s="298">
        <f>SUM('360VOLUMES'!Y245:AH245)*'360VOLUMES'!AS245</f>
        <v>0</v>
      </c>
      <c r="H262" s="298">
        <f>SUM('360VOLUMES'!Y245:AH245)*'360VOLUMES'!AT245</f>
        <v>0</v>
      </c>
      <c r="I262" s="298">
        <f>SUM('360VOLUMES'!Y245:AH245)*'360VOLUMES'!AU245</f>
        <v>0</v>
      </c>
      <c r="J262" s="298">
        <f>SUM('360VOLUMES'!Y245:AH245)*'360VOLUMES'!AV245</f>
        <v>0</v>
      </c>
      <c r="K262" s="298">
        <f>'360VOLUMES'!AW245</f>
        <v>0</v>
      </c>
      <c r="L262" s="298">
        <f>'360VOLUMES'!V245*SUM('360VOLUMES'!Y245:AH245)</f>
        <v>0</v>
      </c>
    </row>
    <row r="263" spans="1:12">
      <c r="A263" s="1"/>
      <c r="B263" s="296">
        <f>SUM('360VOLUMES'!Y246:AH246)*'360VOLUMES'!AN246</f>
        <v>0</v>
      </c>
      <c r="C263" s="297">
        <f>SUM('360VOLUMES'!Y246:AH246)*'360VOLUMES'!AO246</f>
        <v>0</v>
      </c>
      <c r="D263" s="298">
        <f>SUM('360VOLUMES'!Y246:AH246)*'360VOLUMES'!AP246</f>
        <v>0</v>
      </c>
      <c r="E263" s="298">
        <f>SUM('360VOLUMES'!Y246:AH246)*'360VOLUMES'!AQ246</f>
        <v>0</v>
      </c>
      <c r="F263" s="298">
        <f>SUM('360VOLUMES'!Y246:AH246)*'360VOLUMES'!AR246</f>
        <v>0</v>
      </c>
      <c r="G263" s="298">
        <f>SUM('360VOLUMES'!Y246:AH246)*'360VOLUMES'!AS246</f>
        <v>0</v>
      </c>
      <c r="H263" s="298">
        <f>SUM('360VOLUMES'!Y246:AH246)*'360VOLUMES'!AT246</f>
        <v>0</v>
      </c>
      <c r="I263" s="298">
        <f>SUM('360VOLUMES'!Y246:AH246)*'360VOLUMES'!AU246</f>
        <v>0</v>
      </c>
      <c r="J263" s="298">
        <f>SUM('360VOLUMES'!Y246:AH246)*'360VOLUMES'!AV246</f>
        <v>0</v>
      </c>
      <c r="K263" s="298">
        <f>'360VOLUMES'!AW246</f>
        <v>0</v>
      </c>
      <c r="L263" s="298">
        <f>'360VOLUMES'!V246*SUM('360VOLUMES'!Y246:AH246)</f>
        <v>0</v>
      </c>
    </row>
    <row r="264" spans="1:12">
      <c r="A264" s="1"/>
      <c r="B264" s="296">
        <f>SUM('360VOLUMES'!Y247:AH247)*'360VOLUMES'!AN247</f>
        <v>0</v>
      </c>
      <c r="C264" s="297">
        <f>SUM('360VOLUMES'!Y247:AH247)*'360VOLUMES'!AO247</f>
        <v>0</v>
      </c>
      <c r="D264" s="298">
        <f>SUM('360VOLUMES'!Y247:AH247)*'360VOLUMES'!AP247</f>
        <v>0</v>
      </c>
      <c r="E264" s="298">
        <f>SUM('360VOLUMES'!Y247:AH247)*'360VOLUMES'!AQ247</f>
        <v>0</v>
      </c>
      <c r="F264" s="298">
        <f>SUM('360VOLUMES'!Y247:AH247)*'360VOLUMES'!AR247</f>
        <v>0</v>
      </c>
      <c r="G264" s="298">
        <f>SUM('360VOLUMES'!Y247:AH247)*'360VOLUMES'!AS247</f>
        <v>0</v>
      </c>
      <c r="H264" s="298">
        <f>SUM('360VOLUMES'!Y247:AH247)*'360VOLUMES'!AT247</f>
        <v>0</v>
      </c>
      <c r="I264" s="298">
        <f>SUM('360VOLUMES'!Y247:AH247)*'360VOLUMES'!AU247</f>
        <v>0</v>
      </c>
      <c r="J264" s="298">
        <f>SUM('360VOLUMES'!Y247:AH247)*'360VOLUMES'!AV247</f>
        <v>0</v>
      </c>
      <c r="K264" s="298">
        <f>'360VOLUMES'!AW247</f>
        <v>0</v>
      </c>
      <c r="L264" s="298">
        <f>'360VOLUMES'!V247*SUM('360VOLUMES'!Y247:AH247)</f>
        <v>0</v>
      </c>
    </row>
    <row r="265" spans="1:12">
      <c r="A265" s="1"/>
      <c r="B265" s="296">
        <f>SUM('360VOLUMES'!Y248:AH248)*'360VOLUMES'!AN248</f>
        <v>0</v>
      </c>
      <c r="C265" s="297">
        <f>SUM('360VOLUMES'!Y248:AH248)*'360VOLUMES'!AO248</f>
        <v>0</v>
      </c>
      <c r="D265" s="298">
        <f>SUM('360VOLUMES'!Y248:AH248)*'360VOLUMES'!AP248</f>
        <v>0</v>
      </c>
      <c r="E265" s="298">
        <f>SUM('360VOLUMES'!Y248:AH248)*'360VOLUMES'!AQ248</f>
        <v>0</v>
      </c>
      <c r="F265" s="298">
        <f>SUM('360VOLUMES'!Y248:AH248)*'360VOLUMES'!AR248</f>
        <v>0</v>
      </c>
      <c r="G265" s="298">
        <f>SUM('360VOLUMES'!Y248:AH248)*'360VOLUMES'!AS248</f>
        <v>0</v>
      </c>
      <c r="H265" s="298">
        <f>SUM('360VOLUMES'!Y248:AH248)*'360VOLUMES'!AT248</f>
        <v>0</v>
      </c>
      <c r="I265" s="298">
        <f>SUM('360VOLUMES'!Y248:AH248)*'360VOLUMES'!AU248</f>
        <v>0</v>
      </c>
      <c r="J265" s="298">
        <f>SUM('360VOLUMES'!Y248:AH248)*'360VOLUMES'!AV248</f>
        <v>0</v>
      </c>
      <c r="K265" s="298">
        <f>'360VOLUMES'!AW248</f>
        <v>0</v>
      </c>
      <c r="L265" s="298">
        <f>'360VOLUMES'!V248*SUM('360VOLUMES'!Y248:AH248)</f>
        <v>0</v>
      </c>
    </row>
    <row r="266" spans="1:12">
      <c r="A266" s="1"/>
      <c r="B266" s="296">
        <f>SUM('360VOLUMES'!Y249:AH249)*'360VOLUMES'!AN249</f>
        <v>0</v>
      </c>
      <c r="C266" s="297">
        <f>SUM('360VOLUMES'!Y249:AH249)*'360VOLUMES'!AO249</f>
        <v>0</v>
      </c>
      <c r="D266" s="298">
        <f>SUM('360VOLUMES'!Y249:AH249)*'360VOLUMES'!AP249</f>
        <v>0</v>
      </c>
      <c r="E266" s="298">
        <f>SUM('360VOLUMES'!Y249:AH249)*'360VOLUMES'!AQ249</f>
        <v>0</v>
      </c>
      <c r="F266" s="298">
        <f>SUM('360VOLUMES'!Y249:AH249)*'360VOLUMES'!AR249</f>
        <v>0</v>
      </c>
      <c r="G266" s="298">
        <f>SUM('360VOLUMES'!Y249:AH249)*'360VOLUMES'!AS249</f>
        <v>0</v>
      </c>
      <c r="H266" s="298">
        <f>SUM('360VOLUMES'!Y249:AH249)*'360VOLUMES'!AT249</f>
        <v>0</v>
      </c>
      <c r="I266" s="298">
        <f>SUM('360VOLUMES'!Y249:AH249)*'360VOLUMES'!AU249</f>
        <v>0</v>
      </c>
      <c r="J266" s="298">
        <f>SUM('360VOLUMES'!Y249:AH249)*'360VOLUMES'!AV249</f>
        <v>0</v>
      </c>
      <c r="K266" s="298">
        <f>'360VOLUMES'!AW249</f>
        <v>0</v>
      </c>
      <c r="L266" s="298">
        <f>'360VOLUMES'!V249*SUM('360VOLUMES'!Y249:AH249)</f>
        <v>0</v>
      </c>
    </row>
    <row r="267" spans="1:12">
      <c r="A267" s="1"/>
      <c r="B267" s="296">
        <f>SUM('360VOLUMES'!Y250:AH250)*'360VOLUMES'!AN250</f>
        <v>0</v>
      </c>
      <c r="C267" s="297">
        <f>SUM('360VOLUMES'!Y250:AH250)*'360VOLUMES'!AO250</f>
        <v>0</v>
      </c>
      <c r="D267" s="298">
        <f>SUM('360VOLUMES'!Y250:AH250)*'360VOLUMES'!AP250</f>
        <v>0</v>
      </c>
      <c r="E267" s="298">
        <f>SUM('360VOLUMES'!Y250:AH250)*'360VOLUMES'!AQ250</f>
        <v>0</v>
      </c>
      <c r="F267" s="298">
        <f>SUM('360VOLUMES'!Y250:AH250)*'360VOLUMES'!AR250</f>
        <v>0</v>
      </c>
      <c r="G267" s="298">
        <f>SUM('360VOLUMES'!Y250:AH250)*'360VOLUMES'!AS250</f>
        <v>0</v>
      </c>
      <c r="H267" s="298">
        <f>SUM('360VOLUMES'!Y250:AH250)*'360VOLUMES'!AT250</f>
        <v>0</v>
      </c>
      <c r="I267" s="298">
        <f>SUM('360VOLUMES'!Y250:AH250)*'360VOLUMES'!AU250</f>
        <v>0</v>
      </c>
      <c r="J267" s="298">
        <f>SUM('360VOLUMES'!Y250:AH250)*'360VOLUMES'!AV250</f>
        <v>0</v>
      </c>
      <c r="K267" s="298">
        <f>'360VOLUMES'!AW250</f>
        <v>0</v>
      </c>
      <c r="L267" s="298">
        <f>'360VOLUMES'!V250*SUM('360VOLUMES'!Y250:AH250)</f>
        <v>0</v>
      </c>
    </row>
    <row r="268" spans="1:12">
      <c r="A268" s="1"/>
      <c r="B268" s="296">
        <f>SUM('360VOLUMES'!Y251:AH251)*'360VOLUMES'!AN251</f>
        <v>0</v>
      </c>
      <c r="C268" s="297">
        <f>SUM('360VOLUMES'!Y251:AH251)*'360VOLUMES'!AO251</f>
        <v>0</v>
      </c>
      <c r="D268" s="298">
        <f>SUM('360VOLUMES'!Y251:AH251)*'360VOLUMES'!AP251</f>
        <v>0</v>
      </c>
      <c r="E268" s="298">
        <f>SUM('360VOLUMES'!Y251:AH251)*'360VOLUMES'!AQ251</f>
        <v>0</v>
      </c>
      <c r="F268" s="298">
        <f>SUM('360VOLUMES'!Y251:AH251)*'360VOLUMES'!AR251</f>
        <v>0</v>
      </c>
      <c r="G268" s="298">
        <f>SUM('360VOLUMES'!Y251:AH251)*'360VOLUMES'!AS251</f>
        <v>0</v>
      </c>
      <c r="H268" s="298">
        <f>SUM('360VOLUMES'!Y251:AH251)*'360VOLUMES'!AT251</f>
        <v>0</v>
      </c>
      <c r="I268" s="298">
        <f>SUM('360VOLUMES'!Y251:AH251)*'360VOLUMES'!AU251</f>
        <v>0</v>
      </c>
      <c r="J268" s="298">
        <f>SUM('360VOLUMES'!Y251:AH251)*'360VOLUMES'!AV251</f>
        <v>0</v>
      </c>
      <c r="K268" s="298">
        <f>'360VOLUMES'!AW251</f>
        <v>0</v>
      </c>
      <c r="L268" s="298">
        <f>'360VOLUMES'!V251*SUM('360VOLUMES'!Y251:AH251)</f>
        <v>0</v>
      </c>
    </row>
    <row r="269" spans="1:12">
      <c r="A269" s="1"/>
      <c r="B269" s="296">
        <f>SUM('360VOLUMES'!Y252:AH252)*'360VOLUMES'!AN252</f>
        <v>0</v>
      </c>
      <c r="C269" s="297">
        <f>SUM('360VOLUMES'!Y252:AH252)*'360VOLUMES'!AO252</f>
        <v>0</v>
      </c>
      <c r="D269" s="298">
        <f>SUM('360VOLUMES'!Y252:AH252)*'360VOLUMES'!AP252</f>
        <v>0</v>
      </c>
      <c r="E269" s="298">
        <f>SUM('360VOLUMES'!Y252:AH252)*'360VOLUMES'!AQ252</f>
        <v>0</v>
      </c>
      <c r="F269" s="298">
        <f>SUM('360VOLUMES'!Y252:AH252)*'360VOLUMES'!AR252</f>
        <v>0</v>
      </c>
      <c r="G269" s="298">
        <f>SUM('360VOLUMES'!Y252:AH252)*'360VOLUMES'!AS252</f>
        <v>0</v>
      </c>
      <c r="H269" s="298">
        <f>SUM('360VOLUMES'!Y252:AH252)*'360VOLUMES'!AT252</f>
        <v>0</v>
      </c>
      <c r="I269" s="298">
        <f>SUM('360VOLUMES'!Y252:AH252)*'360VOLUMES'!AU252</f>
        <v>0</v>
      </c>
      <c r="J269" s="298">
        <f>SUM('360VOLUMES'!Y252:AH252)*'360VOLUMES'!AV252</f>
        <v>0</v>
      </c>
      <c r="K269" s="298">
        <f>'360VOLUMES'!AW252</f>
        <v>0</v>
      </c>
      <c r="L269" s="298">
        <f>'360VOLUMES'!V252*SUM('360VOLUMES'!Y252:AH252)</f>
        <v>0</v>
      </c>
    </row>
    <row r="270" spans="1:12">
      <c r="A270" s="1"/>
      <c r="B270" s="296">
        <f>SUM('360VOLUMES'!Y253:AH253)*'360VOLUMES'!AN253</f>
        <v>0</v>
      </c>
      <c r="C270" s="297">
        <f>SUM('360VOLUMES'!Y253:AH253)*'360VOLUMES'!AO253</f>
        <v>0</v>
      </c>
      <c r="D270" s="298">
        <f>SUM('360VOLUMES'!Y253:AH253)*'360VOLUMES'!AP253</f>
        <v>0</v>
      </c>
      <c r="E270" s="298">
        <f>SUM('360VOLUMES'!Y253:AH253)*'360VOLUMES'!AQ253</f>
        <v>0</v>
      </c>
      <c r="F270" s="298">
        <f>SUM('360VOLUMES'!Y253:AH253)*'360VOLUMES'!AR253</f>
        <v>0</v>
      </c>
      <c r="G270" s="298">
        <f>SUM('360VOLUMES'!Y253:AH253)*'360VOLUMES'!AS253</f>
        <v>0</v>
      </c>
      <c r="H270" s="298">
        <f>SUM('360VOLUMES'!Y253:AH253)*'360VOLUMES'!AT253</f>
        <v>0</v>
      </c>
      <c r="I270" s="298">
        <f>SUM('360VOLUMES'!Y253:AH253)*'360VOLUMES'!AU253</f>
        <v>0</v>
      </c>
      <c r="J270" s="298">
        <f>SUM('360VOLUMES'!Y253:AH253)*'360VOLUMES'!AV253</f>
        <v>0</v>
      </c>
      <c r="K270" s="298">
        <f>'360VOLUMES'!AW253</f>
        <v>0</v>
      </c>
      <c r="L270" s="298">
        <f>'360VOLUMES'!V253*SUM('360VOLUMES'!Y253:AH253)</f>
        <v>0</v>
      </c>
    </row>
    <row r="271" spans="1:12">
      <c r="A271" s="1"/>
      <c r="B271" s="296">
        <f>SUM('360VOLUMES'!Y254:AH254)*'360VOLUMES'!AN254</f>
        <v>0</v>
      </c>
      <c r="C271" s="297">
        <f>SUM('360VOLUMES'!Y254:AH254)*'360VOLUMES'!AO254</f>
        <v>0</v>
      </c>
      <c r="D271" s="298">
        <f>SUM('360VOLUMES'!Y254:AH254)*'360VOLUMES'!AP254</f>
        <v>0</v>
      </c>
      <c r="E271" s="298">
        <f>SUM('360VOLUMES'!Y254:AH254)*'360VOLUMES'!AQ254</f>
        <v>0</v>
      </c>
      <c r="F271" s="298">
        <f>SUM('360VOLUMES'!Y254:AH254)*'360VOLUMES'!AR254</f>
        <v>0</v>
      </c>
      <c r="G271" s="298">
        <f>SUM('360VOLUMES'!Y254:AH254)*'360VOLUMES'!AS254</f>
        <v>0</v>
      </c>
      <c r="H271" s="298">
        <f>SUM('360VOLUMES'!Y254:AH254)*'360VOLUMES'!AT254</f>
        <v>0</v>
      </c>
      <c r="I271" s="298">
        <f>SUM('360VOLUMES'!Y254:AH254)*'360VOLUMES'!AU254</f>
        <v>0</v>
      </c>
      <c r="J271" s="298">
        <f>SUM('360VOLUMES'!Y254:AH254)*'360VOLUMES'!AV254</f>
        <v>0</v>
      </c>
      <c r="K271" s="298">
        <f>'360VOLUMES'!AW254</f>
        <v>0</v>
      </c>
      <c r="L271" s="298">
        <f>'360VOLUMES'!V254*SUM('360VOLUMES'!Y254:AH254)</f>
        <v>0</v>
      </c>
    </row>
    <row r="272" spans="1:12">
      <c r="A272" s="1"/>
      <c r="B272" s="296">
        <f>SUM('360VOLUMES'!Y255:AH255)*'360VOLUMES'!AN255</f>
        <v>0</v>
      </c>
      <c r="C272" s="297">
        <f>SUM('360VOLUMES'!Y255:AH255)*'360VOLUMES'!AO255</f>
        <v>0</v>
      </c>
      <c r="D272" s="298">
        <f>SUM('360VOLUMES'!Y255:AH255)*'360VOLUMES'!AP255</f>
        <v>0</v>
      </c>
      <c r="E272" s="298">
        <f>SUM('360VOLUMES'!Y255:AH255)*'360VOLUMES'!AQ255</f>
        <v>0</v>
      </c>
      <c r="F272" s="298">
        <f>SUM('360VOLUMES'!Y255:AH255)*'360VOLUMES'!AR255</f>
        <v>0</v>
      </c>
      <c r="G272" s="298">
        <f>SUM('360VOLUMES'!Y255:AH255)*'360VOLUMES'!AS255</f>
        <v>0</v>
      </c>
      <c r="H272" s="298">
        <f>SUM('360VOLUMES'!Y255:AH255)*'360VOLUMES'!AT255</f>
        <v>0</v>
      </c>
      <c r="I272" s="298">
        <f>SUM('360VOLUMES'!Y255:AH255)*'360VOLUMES'!AU255</f>
        <v>0</v>
      </c>
      <c r="J272" s="298">
        <f>SUM('360VOLUMES'!Y255:AH255)*'360VOLUMES'!AV255</f>
        <v>0</v>
      </c>
      <c r="K272" s="298">
        <f>'360VOLUMES'!AW255</f>
        <v>0</v>
      </c>
      <c r="L272" s="298">
        <f>'360VOLUMES'!V255*SUM('360VOLUMES'!Y255:AH255)</f>
        <v>0</v>
      </c>
    </row>
    <row r="273" spans="1:12">
      <c r="A273" s="1"/>
      <c r="B273" s="296">
        <f>SUM('360VOLUMES'!Y256:AH256)*'360VOLUMES'!AN256</f>
        <v>0</v>
      </c>
      <c r="C273" s="297">
        <f>SUM('360VOLUMES'!Y256:AH256)*'360VOLUMES'!AO256</f>
        <v>0</v>
      </c>
      <c r="D273" s="298">
        <f>SUM('360VOLUMES'!Y256:AH256)*'360VOLUMES'!AP256</f>
        <v>0</v>
      </c>
      <c r="E273" s="298">
        <f>SUM('360VOLUMES'!Y256:AH256)*'360VOLUMES'!AQ256</f>
        <v>0</v>
      </c>
      <c r="F273" s="298">
        <f>SUM('360VOLUMES'!Y256:AH256)*'360VOLUMES'!AR256</f>
        <v>0</v>
      </c>
      <c r="G273" s="298">
        <f>SUM('360VOLUMES'!Y256:AH256)*'360VOLUMES'!AS256</f>
        <v>0</v>
      </c>
      <c r="H273" s="298">
        <f>SUM('360VOLUMES'!Y256:AH256)*'360VOLUMES'!AT256</f>
        <v>0</v>
      </c>
      <c r="I273" s="298">
        <f>SUM('360VOLUMES'!Y256:AH256)*'360VOLUMES'!AU256</f>
        <v>0</v>
      </c>
      <c r="J273" s="298">
        <f>SUM('360VOLUMES'!Y256:AH256)*'360VOLUMES'!AV256</f>
        <v>0</v>
      </c>
      <c r="K273" s="298">
        <f>'360VOLUMES'!AW256</f>
        <v>0</v>
      </c>
      <c r="L273" s="298">
        <f>'360VOLUMES'!V256*SUM('360VOLUMES'!Y256:AH256)</f>
        <v>0</v>
      </c>
    </row>
    <row r="274" spans="1:12">
      <c r="A274" s="1"/>
      <c r="B274" s="296">
        <f>SUM('360VOLUMES'!Y257:AH257)*'360VOLUMES'!AN257</f>
        <v>0</v>
      </c>
      <c r="C274" s="297">
        <f>SUM('360VOLUMES'!Y257:AH257)*'360VOLUMES'!AO257</f>
        <v>0</v>
      </c>
      <c r="D274" s="298">
        <f>SUM('360VOLUMES'!Y257:AH257)*'360VOLUMES'!AP257</f>
        <v>0</v>
      </c>
      <c r="E274" s="298">
        <f>SUM('360VOLUMES'!Y257:AH257)*'360VOLUMES'!AQ257</f>
        <v>0</v>
      </c>
      <c r="F274" s="298">
        <f>SUM('360VOLUMES'!Y257:AH257)*'360VOLUMES'!AR257</f>
        <v>0</v>
      </c>
      <c r="G274" s="298">
        <f>SUM('360VOLUMES'!Y257:AH257)*'360VOLUMES'!AS257</f>
        <v>0</v>
      </c>
      <c r="H274" s="298">
        <f>SUM('360VOLUMES'!Y257:AH257)*'360VOLUMES'!AT257</f>
        <v>0</v>
      </c>
      <c r="I274" s="298">
        <f>SUM('360VOLUMES'!Y257:AH257)*'360VOLUMES'!AU257</f>
        <v>0</v>
      </c>
      <c r="J274" s="298">
        <f>SUM('360VOLUMES'!Y257:AH257)*'360VOLUMES'!AV257</f>
        <v>0</v>
      </c>
      <c r="K274" s="298">
        <f>'360VOLUMES'!AW257</f>
        <v>0</v>
      </c>
      <c r="L274" s="298">
        <f>'360VOLUMES'!V257*SUM('360VOLUMES'!Y257:AH257)</f>
        <v>0</v>
      </c>
    </row>
    <row r="275" spans="1:12">
      <c r="A275" s="1"/>
      <c r="B275" s="296">
        <f>SUM('360VOLUMES'!Y258:AH258)*'360VOLUMES'!AN258</f>
        <v>0</v>
      </c>
      <c r="C275" s="297">
        <f>SUM('360VOLUMES'!Y258:AH258)*'360VOLUMES'!AO258</f>
        <v>0</v>
      </c>
      <c r="D275" s="298">
        <f>SUM('360VOLUMES'!Y258:AH258)*'360VOLUMES'!AP258</f>
        <v>0</v>
      </c>
      <c r="E275" s="298">
        <f>SUM('360VOLUMES'!Y258:AH258)*'360VOLUMES'!AQ258</f>
        <v>0</v>
      </c>
      <c r="F275" s="298">
        <f>SUM('360VOLUMES'!Y258:AH258)*'360VOLUMES'!AR258</f>
        <v>0</v>
      </c>
      <c r="G275" s="298">
        <f>SUM('360VOLUMES'!Y258:AH258)*'360VOLUMES'!AS258</f>
        <v>0</v>
      </c>
      <c r="H275" s="298">
        <f>SUM('360VOLUMES'!Y258:AH258)*'360VOLUMES'!AT258</f>
        <v>0</v>
      </c>
      <c r="I275" s="298">
        <f>SUM('360VOLUMES'!Y258:AH258)*'360VOLUMES'!AU258</f>
        <v>0</v>
      </c>
      <c r="J275" s="298">
        <f>SUM('360VOLUMES'!Y258:AH258)*'360VOLUMES'!AV258</f>
        <v>0</v>
      </c>
      <c r="K275" s="298">
        <f>'360VOLUMES'!AW258</f>
        <v>0</v>
      </c>
      <c r="L275" s="298">
        <f>'360VOLUMES'!V258*SUM('360VOLUMES'!Y258:AH258)</f>
        <v>0</v>
      </c>
    </row>
    <row r="276" spans="1:12">
      <c r="A276" s="1"/>
      <c r="B276" s="296">
        <f>SUM('360VOLUMES'!Y259:AH259)*'360VOLUMES'!AN259</f>
        <v>0</v>
      </c>
      <c r="C276" s="297">
        <f>SUM('360VOLUMES'!Y259:AH259)*'360VOLUMES'!AO259</f>
        <v>0</v>
      </c>
      <c r="D276" s="298">
        <f>SUM('360VOLUMES'!Y259:AH259)*'360VOLUMES'!AP259</f>
        <v>0</v>
      </c>
      <c r="E276" s="298">
        <f>SUM('360VOLUMES'!Y259:AH259)*'360VOLUMES'!AQ259</f>
        <v>0</v>
      </c>
      <c r="F276" s="298">
        <f>SUM('360VOLUMES'!Y259:AH259)*'360VOLUMES'!AR259</f>
        <v>0</v>
      </c>
      <c r="G276" s="298">
        <f>SUM('360VOLUMES'!Y259:AH259)*'360VOLUMES'!AS259</f>
        <v>0</v>
      </c>
      <c r="H276" s="298">
        <f>SUM('360VOLUMES'!Y259:AH259)*'360VOLUMES'!AT259</f>
        <v>0</v>
      </c>
      <c r="I276" s="298">
        <f>SUM('360VOLUMES'!Y259:AH259)*'360VOLUMES'!AU259</f>
        <v>0</v>
      </c>
      <c r="J276" s="298">
        <f>SUM('360VOLUMES'!Y259:AH259)*'360VOLUMES'!AV259</f>
        <v>0</v>
      </c>
      <c r="K276" s="298">
        <f>'360VOLUMES'!AW259</f>
        <v>0</v>
      </c>
      <c r="L276" s="298">
        <f>'360VOLUMES'!V259*SUM('360VOLUMES'!Y259:AH259)</f>
        <v>0</v>
      </c>
    </row>
    <row r="277" spans="1:12">
      <c r="A277" s="1"/>
      <c r="B277" s="296">
        <f>SUM('360VOLUMES'!Y260:AH260)*'360VOLUMES'!AN260</f>
        <v>0</v>
      </c>
      <c r="C277" s="297">
        <f>SUM('360VOLUMES'!Y260:AH260)*'360VOLUMES'!AO260</f>
        <v>0</v>
      </c>
      <c r="D277" s="298">
        <f>SUM('360VOLUMES'!Y260:AH260)*'360VOLUMES'!AP260</f>
        <v>0</v>
      </c>
      <c r="E277" s="298">
        <f>SUM('360VOLUMES'!Y260:AH260)*'360VOLUMES'!AQ260</f>
        <v>0</v>
      </c>
      <c r="F277" s="298">
        <f>SUM('360VOLUMES'!Y260:AH260)*'360VOLUMES'!AR260</f>
        <v>0</v>
      </c>
      <c r="G277" s="298">
        <f>SUM('360VOLUMES'!Y260:AH260)*'360VOLUMES'!AS260</f>
        <v>0</v>
      </c>
      <c r="H277" s="298">
        <f>SUM('360VOLUMES'!Y260:AH260)*'360VOLUMES'!AT260</f>
        <v>0</v>
      </c>
      <c r="I277" s="298">
        <f>SUM('360VOLUMES'!Y260:AH260)*'360VOLUMES'!AU260</f>
        <v>0</v>
      </c>
      <c r="J277" s="298">
        <f>SUM('360VOLUMES'!Y260:AH260)*'360VOLUMES'!AV260</f>
        <v>0</v>
      </c>
      <c r="K277" s="298">
        <f>'360VOLUMES'!AW260</f>
        <v>0</v>
      </c>
      <c r="L277" s="298">
        <f>'360VOLUMES'!V260*SUM('360VOLUMES'!Y260:AH260)</f>
        <v>0</v>
      </c>
    </row>
    <row r="278" spans="1:12">
      <c r="A278" s="1"/>
      <c r="B278" s="296">
        <f>SUM('360VOLUMES'!Y261:AH261)*'360VOLUMES'!AN261</f>
        <v>0</v>
      </c>
      <c r="C278" s="297">
        <f>SUM('360VOLUMES'!Y261:AH261)*'360VOLUMES'!AO261</f>
        <v>0</v>
      </c>
      <c r="D278" s="298">
        <f>SUM('360VOLUMES'!Y261:AH261)*'360VOLUMES'!AP261</f>
        <v>0</v>
      </c>
      <c r="E278" s="298">
        <f>SUM('360VOLUMES'!Y261:AH261)*'360VOLUMES'!AQ261</f>
        <v>0</v>
      </c>
      <c r="F278" s="298">
        <f>SUM('360VOLUMES'!Y261:AH261)*'360VOLUMES'!AR261</f>
        <v>0</v>
      </c>
      <c r="G278" s="298">
        <f>SUM('360VOLUMES'!Y261:AH261)*'360VOLUMES'!AS261</f>
        <v>0</v>
      </c>
      <c r="H278" s="298">
        <f>SUM('360VOLUMES'!Y261:AH261)*'360VOLUMES'!AT261</f>
        <v>0</v>
      </c>
      <c r="I278" s="298">
        <f>SUM('360VOLUMES'!Y261:AH261)*'360VOLUMES'!AU261</f>
        <v>0</v>
      </c>
      <c r="J278" s="298">
        <f>SUM('360VOLUMES'!Y261:AH261)*'360VOLUMES'!AV261</f>
        <v>0</v>
      </c>
      <c r="K278" s="298">
        <f>'360VOLUMES'!AW261</f>
        <v>0</v>
      </c>
      <c r="L278" s="298">
        <f>'360VOLUMES'!V261*SUM('360VOLUMES'!Y261:AH261)</f>
        <v>0</v>
      </c>
    </row>
    <row r="279" spans="1:12">
      <c r="A279" s="1"/>
      <c r="B279" s="296">
        <f>SUM('360VOLUMES'!Y262:AH262)*'360VOLUMES'!AN262</f>
        <v>0</v>
      </c>
      <c r="C279" s="297">
        <f>SUM('360VOLUMES'!Y262:AH262)*'360VOLUMES'!AO262</f>
        <v>0</v>
      </c>
      <c r="D279" s="298">
        <f>SUM('360VOLUMES'!Y262:AH262)*'360VOLUMES'!AP262</f>
        <v>0</v>
      </c>
      <c r="E279" s="298">
        <f>SUM('360VOLUMES'!Y262:AH262)*'360VOLUMES'!AQ262</f>
        <v>0</v>
      </c>
      <c r="F279" s="298">
        <f>SUM('360VOLUMES'!Y262:AH262)*'360VOLUMES'!AR262</f>
        <v>0</v>
      </c>
      <c r="G279" s="298">
        <f>SUM('360VOLUMES'!Y262:AH262)*'360VOLUMES'!AS262</f>
        <v>0</v>
      </c>
      <c r="H279" s="298">
        <f>SUM('360VOLUMES'!Y262:AH262)*'360VOLUMES'!AT262</f>
        <v>0</v>
      </c>
      <c r="I279" s="298">
        <f>SUM('360VOLUMES'!Y262:AH262)*'360VOLUMES'!AU262</f>
        <v>0</v>
      </c>
      <c r="J279" s="298">
        <f>SUM('360VOLUMES'!Y262:AH262)*'360VOLUMES'!AV262</f>
        <v>0</v>
      </c>
      <c r="K279" s="298">
        <f>'360VOLUMES'!AW262</f>
        <v>0</v>
      </c>
      <c r="L279" s="298">
        <f>'360VOLUMES'!V262*SUM('360VOLUMES'!Y262:AH262)</f>
        <v>0</v>
      </c>
    </row>
    <row r="280" spans="1:12">
      <c r="A280" s="1"/>
      <c r="B280" s="296">
        <f>SUM('360VOLUMES'!Y263:AH263)*'360VOLUMES'!AN263</f>
        <v>0</v>
      </c>
      <c r="C280" s="297">
        <f>SUM('360VOLUMES'!Y263:AH263)*'360VOLUMES'!AO263</f>
        <v>0</v>
      </c>
      <c r="D280" s="298">
        <f>SUM('360VOLUMES'!Y263:AH263)*'360VOLUMES'!AP263</f>
        <v>0</v>
      </c>
      <c r="E280" s="298">
        <f>SUM('360VOLUMES'!Y263:AH263)*'360VOLUMES'!AQ263</f>
        <v>0</v>
      </c>
      <c r="F280" s="298">
        <f>SUM('360VOLUMES'!Y263:AH263)*'360VOLUMES'!AR263</f>
        <v>0</v>
      </c>
      <c r="G280" s="298">
        <f>SUM('360VOLUMES'!Y263:AH263)*'360VOLUMES'!AS263</f>
        <v>0</v>
      </c>
      <c r="H280" s="298">
        <f>SUM('360VOLUMES'!Y263:AH263)*'360VOLUMES'!AT263</f>
        <v>0</v>
      </c>
      <c r="I280" s="298">
        <f>SUM('360VOLUMES'!Y263:AH263)*'360VOLUMES'!AU263</f>
        <v>0</v>
      </c>
      <c r="J280" s="298">
        <f>SUM('360VOLUMES'!Y263:AH263)*'360VOLUMES'!AV263</f>
        <v>0</v>
      </c>
      <c r="K280" s="298">
        <f>'360VOLUMES'!AW263</f>
        <v>0</v>
      </c>
      <c r="L280" s="298">
        <f>'360VOLUMES'!V263*SUM('360VOLUMES'!Y263:AH263)</f>
        <v>0</v>
      </c>
    </row>
    <row r="281" spans="1:12">
      <c r="A281" s="1"/>
      <c r="B281" s="296">
        <f>SUM('360VOLUMES'!Y264:AH264)*'360VOLUMES'!AN264</f>
        <v>0</v>
      </c>
      <c r="C281" s="297">
        <f>SUM('360VOLUMES'!Y264:AH264)*'360VOLUMES'!AO264</f>
        <v>0</v>
      </c>
      <c r="D281" s="298">
        <f>SUM('360VOLUMES'!Y264:AH264)*'360VOLUMES'!AP264</f>
        <v>0</v>
      </c>
      <c r="E281" s="298">
        <f>SUM('360VOLUMES'!Y264:AH264)*'360VOLUMES'!AQ264</f>
        <v>0</v>
      </c>
      <c r="F281" s="298">
        <f>SUM('360VOLUMES'!Y264:AH264)*'360VOLUMES'!AR264</f>
        <v>0</v>
      </c>
      <c r="G281" s="298">
        <f>SUM('360VOLUMES'!Y264:AH264)*'360VOLUMES'!AS264</f>
        <v>0</v>
      </c>
      <c r="H281" s="298">
        <f>SUM('360VOLUMES'!Y264:AH264)*'360VOLUMES'!AT264</f>
        <v>0</v>
      </c>
      <c r="I281" s="298">
        <f>SUM('360VOLUMES'!Y264:AH264)*'360VOLUMES'!AU264</f>
        <v>0</v>
      </c>
      <c r="J281" s="298">
        <f>SUM('360VOLUMES'!Y264:AH264)*'360VOLUMES'!AV264</f>
        <v>0</v>
      </c>
      <c r="K281" s="298">
        <f>'360VOLUMES'!AW264</f>
        <v>0</v>
      </c>
      <c r="L281" s="298">
        <f>'360VOLUMES'!V264*SUM('360VOLUMES'!Y264:AH264)</f>
        <v>0</v>
      </c>
    </row>
    <row r="282" spans="1:12">
      <c r="A282" s="1"/>
      <c r="B282" s="296">
        <f>SUM('360VOLUMES'!Y265:AH265)*'360VOLUMES'!AN265</f>
        <v>0</v>
      </c>
      <c r="C282" s="297">
        <f>SUM('360VOLUMES'!Y265:AH265)*'360VOLUMES'!AO265</f>
        <v>0</v>
      </c>
      <c r="D282" s="298">
        <f>SUM('360VOLUMES'!Y265:AH265)*'360VOLUMES'!AP265</f>
        <v>0</v>
      </c>
      <c r="E282" s="298">
        <f>SUM('360VOLUMES'!Y265:AH265)*'360VOLUMES'!AQ265</f>
        <v>0</v>
      </c>
      <c r="F282" s="298">
        <f>SUM('360VOLUMES'!Y265:AH265)*'360VOLUMES'!AR265</f>
        <v>0</v>
      </c>
      <c r="G282" s="298">
        <f>SUM('360VOLUMES'!Y265:AH265)*'360VOLUMES'!AS265</f>
        <v>0</v>
      </c>
      <c r="H282" s="298">
        <f>SUM('360VOLUMES'!Y265:AH265)*'360VOLUMES'!AT265</f>
        <v>0</v>
      </c>
      <c r="I282" s="298">
        <f>SUM('360VOLUMES'!Y265:AH265)*'360VOLUMES'!AU265</f>
        <v>0</v>
      </c>
      <c r="J282" s="298">
        <f>SUM('360VOLUMES'!Y265:AH265)*'360VOLUMES'!AV265</f>
        <v>0</v>
      </c>
      <c r="K282" s="298">
        <f>'360VOLUMES'!AW265</f>
        <v>0</v>
      </c>
      <c r="L282" s="298">
        <f>'360VOLUMES'!V265*SUM('360VOLUMES'!Y265:AH265)</f>
        <v>0</v>
      </c>
    </row>
    <row r="283" spans="1:12">
      <c r="A283" s="1"/>
      <c r="B283" s="296">
        <f>SUM('360VOLUMES'!Y266:AH266)*'360VOLUMES'!AN266</f>
        <v>0</v>
      </c>
      <c r="C283" s="297">
        <f>SUM('360VOLUMES'!Y266:AH266)*'360VOLUMES'!AO266</f>
        <v>0</v>
      </c>
      <c r="D283" s="298">
        <f>SUM('360VOLUMES'!Y266:AH266)*'360VOLUMES'!AP266</f>
        <v>0</v>
      </c>
      <c r="E283" s="298">
        <f>SUM('360VOLUMES'!Y266:AH266)*'360VOLUMES'!AQ266</f>
        <v>0</v>
      </c>
      <c r="F283" s="298">
        <f>SUM('360VOLUMES'!Y266:AH266)*'360VOLUMES'!AR266</f>
        <v>0</v>
      </c>
      <c r="G283" s="298">
        <f>SUM('360VOLUMES'!Y266:AH266)*'360VOLUMES'!AS266</f>
        <v>0</v>
      </c>
      <c r="H283" s="298">
        <f>SUM('360VOLUMES'!Y266:AH266)*'360VOLUMES'!AT266</f>
        <v>0</v>
      </c>
      <c r="I283" s="298">
        <f>SUM('360VOLUMES'!Y266:AH266)*'360VOLUMES'!AU266</f>
        <v>0</v>
      </c>
      <c r="J283" s="298">
        <f>SUM('360VOLUMES'!Y266:AH266)*'360VOLUMES'!AV266</f>
        <v>0</v>
      </c>
      <c r="K283" s="298">
        <f>'360VOLUMES'!AW266</f>
        <v>0</v>
      </c>
      <c r="L283" s="298">
        <f>'360VOLUMES'!V266*SUM('360VOLUMES'!Y266:AH266)</f>
        <v>0</v>
      </c>
    </row>
    <row r="284" spans="1:12">
      <c r="A284" s="1"/>
      <c r="B284" s="296">
        <f>SUM('360VOLUMES'!Y267:AH267)*'360VOLUMES'!AN267</f>
        <v>0</v>
      </c>
      <c r="C284" s="297">
        <f>SUM('360VOLUMES'!Y267:AH267)*'360VOLUMES'!AO267</f>
        <v>0</v>
      </c>
      <c r="D284" s="298">
        <f>SUM('360VOLUMES'!Y267:AH267)*'360VOLUMES'!AP267</f>
        <v>0</v>
      </c>
      <c r="E284" s="298">
        <f>SUM('360VOLUMES'!Y267:AH267)*'360VOLUMES'!AQ267</f>
        <v>0</v>
      </c>
      <c r="F284" s="298">
        <f>SUM('360VOLUMES'!Y267:AH267)*'360VOLUMES'!AR267</f>
        <v>0</v>
      </c>
      <c r="G284" s="298">
        <f>SUM('360VOLUMES'!Y267:AH267)*'360VOLUMES'!AS267</f>
        <v>0</v>
      </c>
      <c r="H284" s="298">
        <f>SUM('360VOLUMES'!Y267:AH267)*'360VOLUMES'!AT267</f>
        <v>0</v>
      </c>
      <c r="I284" s="298">
        <f>SUM('360VOLUMES'!Y267:AH267)*'360VOLUMES'!AU267</f>
        <v>0</v>
      </c>
      <c r="J284" s="298">
        <f>SUM('360VOLUMES'!Y267:AH267)*'360VOLUMES'!AV267</f>
        <v>0</v>
      </c>
      <c r="K284" s="298">
        <f>'360VOLUMES'!AW267</f>
        <v>0</v>
      </c>
      <c r="L284" s="298">
        <f>'360VOLUMES'!V267*SUM('360VOLUMES'!Y267:AH267)</f>
        <v>0</v>
      </c>
    </row>
    <row r="285" spans="1:12">
      <c r="A285" s="1"/>
      <c r="B285" s="296">
        <f>SUM('360VOLUMES'!Y268:AH268)*'360VOLUMES'!AN268</f>
        <v>0</v>
      </c>
      <c r="C285" s="297">
        <f>SUM('360VOLUMES'!Y268:AH268)*'360VOLUMES'!AO268</f>
        <v>0</v>
      </c>
      <c r="D285" s="298">
        <f>SUM('360VOLUMES'!Y268:AH268)*'360VOLUMES'!AP268</f>
        <v>0</v>
      </c>
      <c r="E285" s="298">
        <f>SUM('360VOLUMES'!Y268:AH268)*'360VOLUMES'!AQ268</f>
        <v>0</v>
      </c>
      <c r="F285" s="298">
        <f>SUM('360VOLUMES'!Y268:AH268)*'360VOLUMES'!AR268</f>
        <v>0</v>
      </c>
      <c r="G285" s="298">
        <f>SUM('360VOLUMES'!Y268:AH268)*'360VOLUMES'!AS268</f>
        <v>0</v>
      </c>
      <c r="H285" s="298">
        <f>SUM('360VOLUMES'!Y268:AH268)*'360VOLUMES'!AT268</f>
        <v>0</v>
      </c>
      <c r="I285" s="298">
        <f>SUM('360VOLUMES'!Y268:AH268)*'360VOLUMES'!AU268</f>
        <v>0</v>
      </c>
      <c r="J285" s="298">
        <f>SUM('360VOLUMES'!Y268:AH268)*'360VOLUMES'!AV268</f>
        <v>0</v>
      </c>
      <c r="K285" s="298">
        <f>'360VOLUMES'!AW268</f>
        <v>0</v>
      </c>
      <c r="L285" s="298">
        <f>'360VOLUMES'!V268*SUM('360VOLUMES'!Y268:AH268)</f>
        <v>0</v>
      </c>
    </row>
    <row r="286" spans="1:12">
      <c r="A286" s="1"/>
      <c r="B286" s="296">
        <f>SUM('360VOLUMES'!Y269:AH269)*'360VOLUMES'!AN269</f>
        <v>0</v>
      </c>
      <c r="C286" s="297">
        <f>SUM('360VOLUMES'!Y269:AH269)*'360VOLUMES'!AO269</f>
        <v>0</v>
      </c>
      <c r="D286" s="298">
        <f>SUM('360VOLUMES'!Y269:AH269)*'360VOLUMES'!AP269</f>
        <v>0</v>
      </c>
      <c r="E286" s="298">
        <f>SUM('360VOLUMES'!Y269:AH269)*'360VOLUMES'!AQ269</f>
        <v>0</v>
      </c>
      <c r="F286" s="298">
        <f>SUM('360VOLUMES'!Y269:AH269)*'360VOLUMES'!AR269</f>
        <v>0</v>
      </c>
      <c r="G286" s="298">
        <f>SUM('360VOLUMES'!Y269:AH269)*'360VOLUMES'!AS269</f>
        <v>0</v>
      </c>
      <c r="H286" s="298">
        <f>SUM('360VOLUMES'!Y269:AH269)*'360VOLUMES'!AT269</f>
        <v>0</v>
      </c>
      <c r="I286" s="298">
        <f>SUM('360VOLUMES'!Y269:AH269)*'360VOLUMES'!AU269</f>
        <v>0</v>
      </c>
      <c r="J286" s="298">
        <f>SUM('360VOLUMES'!Y269:AH269)*'360VOLUMES'!AV269</f>
        <v>0</v>
      </c>
      <c r="K286" s="298">
        <f>'360VOLUMES'!AW269</f>
        <v>0</v>
      </c>
      <c r="L286" s="298">
        <f>'360VOLUMES'!V269*SUM('360VOLUMES'!Y269:AH269)</f>
        <v>0</v>
      </c>
    </row>
    <row r="287" spans="1:12">
      <c r="A287" s="1"/>
      <c r="B287" s="296">
        <f>SUM('360VOLUMES'!Y270:AH270)*'360VOLUMES'!AN270</f>
        <v>0</v>
      </c>
      <c r="C287" s="297">
        <f>SUM('360VOLUMES'!Y270:AH270)*'360VOLUMES'!AO270</f>
        <v>0</v>
      </c>
      <c r="D287" s="298">
        <f>SUM('360VOLUMES'!Y270:AH270)*'360VOLUMES'!AP270</f>
        <v>0</v>
      </c>
      <c r="E287" s="298">
        <f>SUM('360VOLUMES'!Y270:AH270)*'360VOLUMES'!AQ270</f>
        <v>0</v>
      </c>
      <c r="F287" s="298">
        <f>SUM('360VOLUMES'!Y270:AH270)*'360VOLUMES'!AR270</f>
        <v>0</v>
      </c>
      <c r="G287" s="298">
        <f>SUM('360VOLUMES'!Y270:AH270)*'360VOLUMES'!AS270</f>
        <v>0</v>
      </c>
      <c r="H287" s="298">
        <f>SUM('360VOLUMES'!Y270:AH270)*'360VOLUMES'!AT270</f>
        <v>0</v>
      </c>
      <c r="I287" s="298">
        <f>SUM('360VOLUMES'!Y270:AH270)*'360VOLUMES'!AU270</f>
        <v>0</v>
      </c>
      <c r="J287" s="298">
        <f>SUM('360VOLUMES'!Y270:AH270)*'360VOLUMES'!AV270</f>
        <v>0</v>
      </c>
      <c r="K287" s="298">
        <f>'360VOLUMES'!AW270</f>
        <v>0</v>
      </c>
      <c r="L287" s="298">
        <f>'360VOLUMES'!V270*SUM('360VOLUMES'!Y270:AH270)</f>
        <v>0</v>
      </c>
    </row>
    <row r="288" spans="1:12">
      <c r="A288" s="1"/>
      <c r="B288" s="296">
        <f>SUM('360VOLUMES'!Y271:AH271)*'360VOLUMES'!AN271</f>
        <v>0</v>
      </c>
      <c r="C288" s="297">
        <f>SUM('360VOLUMES'!Y271:AH271)*'360VOLUMES'!AO271</f>
        <v>0</v>
      </c>
      <c r="D288" s="298">
        <f>SUM('360VOLUMES'!Y271:AH271)*'360VOLUMES'!AP271</f>
        <v>0</v>
      </c>
      <c r="E288" s="298">
        <f>SUM('360VOLUMES'!Y271:AH271)*'360VOLUMES'!AQ271</f>
        <v>0</v>
      </c>
      <c r="F288" s="298">
        <f>SUM('360VOLUMES'!Y271:AH271)*'360VOLUMES'!AR271</f>
        <v>0</v>
      </c>
      <c r="G288" s="298">
        <f>SUM('360VOLUMES'!Y271:AH271)*'360VOLUMES'!AS271</f>
        <v>0</v>
      </c>
      <c r="H288" s="298">
        <f>SUM('360VOLUMES'!Y271:AH271)*'360VOLUMES'!AT271</f>
        <v>0</v>
      </c>
      <c r="I288" s="298">
        <f>SUM('360VOLUMES'!Y271:AH271)*'360VOLUMES'!AU271</f>
        <v>0</v>
      </c>
      <c r="J288" s="298">
        <f>SUM('360VOLUMES'!Y271:AH271)*'360VOLUMES'!AV271</f>
        <v>0</v>
      </c>
      <c r="K288" s="298">
        <f>'360VOLUMES'!AW271</f>
        <v>0</v>
      </c>
      <c r="L288" s="298">
        <f>'360VOLUMES'!V271*SUM('360VOLUMES'!Y271:AH271)</f>
        <v>0</v>
      </c>
    </row>
    <row r="289" spans="1:12">
      <c r="A289" s="1"/>
      <c r="B289" s="296">
        <f>SUM('360VOLUMES'!Y272:AH272)*'360VOLUMES'!AN272</f>
        <v>0</v>
      </c>
      <c r="C289" s="297">
        <f>SUM('360VOLUMES'!Y272:AH272)*'360VOLUMES'!AO272</f>
        <v>0</v>
      </c>
      <c r="D289" s="298">
        <f>SUM('360VOLUMES'!Y272:AH272)*'360VOLUMES'!AP272</f>
        <v>0</v>
      </c>
      <c r="E289" s="298">
        <f>SUM('360VOLUMES'!Y272:AH272)*'360VOLUMES'!AQ272</f>
        <v>0</v>
      </c>
      <c r="F289" s="298">
        <f>SUM('360VOLUMES'!Y272:AH272)*'360VOLUMES'!AR272</f>
        <v>0</v>
      </c>
      <c r="G289" s="298">
        <f>SUM('360VOLUMES'!Y272:AH272)*'360VOLUMES'!AS272</f>
        <v>0</v>
      </c>
      <c r="H289" s="298">
        <f>SUM('360VOLUMES'!Y272:AH272)*'360VOLUMES'!AT272</f>
        <v>0</v>
      </c>
      <c r="I289" s="298">
        <f>SUM('360VOLUMES'!Y272:AH272)*'360VOLUMES'!AU272</f>
        <v>0</v>
      </c>
      <c r="J289" s="298">
        <f>SUM('360VOLUMES'!Y272:AH272)*'360VOLUMES'!AV272</f>
        <v>0</v>
      </c>
      <c r="K289" s="298">
        <f>'360VOLUMES'!AW272</f>
        <v>0</v>
      </c>
      <c r="L289" s="298">
        <f>'360VOLUMES'!V272*SUM('360VOLUMES'!Y272:AH272)</f>
        <v>0</v>
      </c>
    </row>
    <row r="290" spans="1:12">
      <c r="A290" s="1"/>
      <c r="B290" s="296">
        <f>SUM('360VOLUMES'!Y273:AH273)*'360VOLUMES'!AN273</f>
        <v>0</v>
      </c>
      <c r="C290" s="297">
        <f>SUM('360VOLUMES'!Y273:AH273)*'360VOLUMES'!AO273</f>
        <v>0</v>
      </c>
      <c r="D290" s="298">
        <f>SUM('360VOLUMES'!Y273:AH273)*'360VOLUMES'!AP273</f>
        <v>0</v>
      </c>
      <c r="E290" s="298">
        <f>SUM('360VOLUMES'!Y273:AH273)*'360VOLUMES'!AQ273</f>
        <v>0</v>
      </c>
      <c r="F290" s="298">
        <f>SUM('360VOLUMES'!Y273:AH273)*'360VOLUMES'!AR273</f>
        <v>0</v>
      </c>
      <c r="G290" s="298">
        <f>SUM('360VOLUMES'!Y273:AH273)*'360VOLUMES'!AS273</f>
        <v>0</v>
      </c>
      <c r="H290" s="298">
        <f>SUM('360VOLUMES'!Y273:AH273)*'360VOLUMES'!AT273</f>
        <v>0</v>
      </c>
      <c r="I290" s="298">
        <f>SUM('360VOLUMES'!Y273:AH273)*'360VOLUMES'!AU273</f>
        <v>0</v>
      </c>
      <c r="J290" s="298">
        <f>SUM('360VOLUMES'!Y273:AH273)*'360VOLUMES'!AV273</f>
        <v>0</v>
      </c>
      <c r="K290" s="298">
        <f>'360VOLUMES'!AW273</f>
        <v>0</v>
      </c>
      <c r="L290" s="298">
        <f>'360VOLUMES'!V273*SUM('360VOLUMES'!Y273:AH273)</f>
        <v>0</v>
      </c>
    </row>
    <row r="291" spans="1:12">
      <c r="A291" s="1"/>
      <c r="B291" s="296">
        <f>SUM('360VOLUMES'!Y274:AH274)*'360VOLUMES'!AN274</f>
        <v>0</v>
      </c>
      <c r="C291" s="297">
        <f>SUM('360VOLUMES'!Y274:AH274)*'360VOLUMES'!AO274</f>
        <v>0</v>
      </c>
      <c r="D291" s="298">
        <f>SUM('360VOLUMES'!Y274:AH274)*'360VOLUMES'!AP274</f>
        <v>0</v>
      </c>
      <c r="E291" s="298">
        <f>SUM('360VOLUMES'!Y274:AH274)*'360VOLUMES'!AQ274</f>
        <v>0</v>
      </c>
      <c r="F291" s="298">
        <f>SUM('360VOLUMES'!Y274:AH274)*'360VOLUMES'!AR274</f>
        <v>0</v>
      </c>
      <c r="G291" s="298">
        <f>SUM('360VOLUMES'!Y274:AH274)*'360VOLUMES'!AS274</f>
        <v>0</v>
      </c>
      <c r="H291" s="298">
        <f>SUM('360VOLUMES'!Y274:AH274)*'360VOLUMES'!AT274</f>
        <v>0</v>
      </c>
      <c r="I291" s="298">
        <f>SUM('360VOLUMES'!Y274:AH274)*'360VOLUMES'!AU274</f>
        <v>0</v>
      </c>
      <c r="J291" s="298">
        <f>SUM('360VOLUMES'!Y274:AH274)*'360VOLUMES'!AV274</f>
        <v>0</v>
      </c>
      <c r="K291" s="298">
        <f>'360VOLUMES'!AW274</f>
        <v>0</v>
      </c>
      <c r="L291" s="298">
        <f>'360VOLUMES'!V274*SUM('360VOLUMES'!Y274:AH274)</f>
        <v>0</v>
      </c>
    </row>
    <row r="292" spans="1:12">
      <c r="A292" s="1"/>
      <c r="B292" s="296">
        <f>SUM('360VOLUMES'!Y275:AH275)*'360VOLUMES'!AN275</f>
        <v>0</v>
      </c>
      <c r="C292" s="297">
        <f>SUM('360VOLUMES'!Y275:AH275)*'360VOLUMES'!AO275</f>
        <v>0</v>
      </c>
      <c r="D292" s="298">
        <f>SUM('360VOLUMES'!Y275:AH275)*'360VOLUMES'!AP275</f>
        <v>0</v>
      </c>
      <c r="E292" s="298">
        <f>SUM('360VOLUMES'!Y275:AH275)*'360VOLUMES'!AQ275</f>
        <v>0</v>
      </c>
      <c r="F292" s="298">
        <f>SUM('360VOLUMES'!Y275:AH275)*'360VOLUMES'!AR275</f>
        <v>0</v>
      </c>
      <c r="G292" s="298">
        <f>SUM('360VOLUMES'!Y275:AH275)*'360VOLUMES'!AS275</f>
        <v>0</v>
      </c>
      <c r="H292" s="298">
        <f>SUM('360VOLUMES'!Y275:AH275)*'360VOLUMES'!AT275</f>
        <v>0</v>
      </c>
      <c r="I292" s="298">
        <f>SUM('360VOLUMES'!Y275:AH275)*'360VOLUMES'!AU275</f>
        <v>0</v>
      </c>
      <c r="J292" s="298">
        <f>SUM('360VOLUMES'!Y275:AH275)*'360VOLUMES'!AV275</f>
        <v>0</v>
      </c>
      <c r="K292" s="298">
        <f>'360VOLUMES'!AW275</f>
        <v>0</v>
      </c>
      <c r="L292" s="298">
        <f>'360VOLUMES'!V275*SUM('360VOLUMES'!Y275:AH275)</f>
        <v>0</v>
      </c>
    </row>
    <row r="293" spans="1:12">
      <c r="A293" s="1"/>
      <c r="B293" s="296">
        <f>SUM('360VOLUMES'!Y276:AH276)*'360VOLUMES'!AN276</f>
        <v>0</v>
      </c>
      <c r="C293" s="297">
        <f>SUM('360VOLUMES'!Y276:AH276)*'360VOLUMES'!AO276</f>
        <v>0</v>
      </c>
      <c r="D293" s="298">
        <f>SUM('360VOLUMES'!Y276:AH276)*'360VOLUMES'!AP276</f>
        <v>0</v>
      </c>
      <c r="E293" s="298">
        <f>SUM('360VOLUMES'!Y276:AH276)*'360VOLUMES'!AQ276</f>
        <v>0</v>
      </c>
      <c r="F293" s="298">
        <f>SUM('360VOLUMES'!Y276:AH276)*'360VOLUMES'!AR276</f>
        <v>0</v>
      </c>
      <c r="G293" s="298">
        <f>SUM('360VOLUMES'!Y276:AH276)*'360VOLUMES'!AS276</f>
        <v>0</v>
      </c>
      <c r="H293" s="298">
        <f>SUM('360VOLUMES'!Y276:AH276)*'360VOLUMES'!AT276</f>
        <v>0</v>
      </c>
      <c r="I293" s="298">
        <f>SUM('360VOLUMES'!Y276:AH276)*'360VOLUMES'!AU276</f>
        <v>0</v>
      </c>
      <c r="J293" s="298">
        <f>SUM('360VOLUMES'!Y276:AH276)*'360VOLUMES'!AV276</f>
        <v>0</v>
      </c>
      <c r="K293" s="298">
        <f>'360VOLUMES'!AW276</f>
        <v>0</v>
      </c>
      <c r="L293" s="298">
        <f>'360VOLUMES'!V276*SUM('360VOLUMES'!Y276:AH276)</f>
        <v>0</v>
      </c>
    </row>
    <row r="294" spans="1:12">
      <c r="A294" s="1"/>
      <c r="B294" s="296">
        <f>SUM('360VOLUMES'!Y277:AH277)*'360VOLUMES'!AN277</f>
        <v>0</v>
      </c>
      <c r="C294" s="297">
        <f>SUM('360VOLUMES'!Y277:AH277)*'360VOLUMES'!AO277</f>
        <v>0</v>
      </c>
      <c r="D294" s="298">
        <f>SUM('360VOLUMES'!Y277:AH277)*'360VOLUMES'!AP277</f>
        <v>0</v>
      </c>
      <c r="E294" s="298">
        <f>SUM('360VOLUMES'!Y277:AH277)*'360VOLUMES'!AQ277</f>
        <v>0</v>
      </c>
      <c r="F294" s="298">
        <f>SUM('360VOLUMES'!Y277:AH277)*'360VOLUMES'!AR277</f>
        <v>0</v>
      </c>
      <c r="G294" s="298">
        <f>SUM('360VOLUMES'!Y277:AH277)*'360VOLUMES'!AS277</f>
        <v>0</v>
      </c>
      <c r="H294" s="298">
        <f>SUM('360VOLUMES'!Y277:AH277)*'360VOLUMES'!AT277</f>
        <v>0</v>
      </c>
      <c r="I294" s="298">
        <f>SUM('360VOLUMES'!Y277:AH277)*'360VOLUMES'!AU277</f>
        <v>0</v>
      </c>
      <c r="J294" s="298">
        <f>SUM('360VOLUMES'!Y277:AH277)*'360VOLUMES'!AV277</f>
        <v>0</v>
      </c>
      <c r="K294" s="298">
        <f>'360VOLUMES'!AW277</f>
        <v>0</v>
      </c>
      <c r="L294" s="298">
        <f>'360VOLUMES'!V277*SUM('360VOLUMES'!Y277:AH277)</f>
        <v>0</v>
      </c>
    </row>
    <row r="295" spans="1:12">
      <c r="A295" s="1"/>
      <c r="B295" s="296">
        <f>SUM('360VOLUMES'!Y278:AH278)*'360VOLUMES'!AN278</f>
        <v>0</v>
      </c>
      <c r="C295" s="297">
        <f>SUM('360VOLUMES'!Y278:AH278)*'360VOLUMES'!AO278</f>
        <v>0</v>
      </c>
      <c r="D295" s="298">
        <f>SUM('360VOLUMES'!Y278:AH278)*'360VOLUMES'!AP278</f>
        <v>0</v>
      </c>
      <c r="E295" s="298">
        <f>SUM('360VOLUMES'!Y278:AH278)*'360VOLUMES'!AQ278</f>
        <v>0</v>
      </c>
      <c r="F295" s="298">
        <f>SUM('360VOLUMES'!Y278:AH278)*'360VOLUMES'!AR278</f>
        <v>0</v>
      </c>
      <c r="G295" s="298">
        <f>SUM('360VOLUMES'!Y278:AH278)*'360VOLUMES'!AS278</f>
        <v>0</v>
      </c>
      <c r="H295" s="298">
        <f>SUM('360VOLUMES'!Y278:AH278)*'360VOLUMES'!AT278</f>
        <v>0</v>
      </c>
      <c r="I295" s="298">
        <f>SUM('360VOLUMES'!Y278:AH278)*'360VOLUMES'!AU278</f>
        <v>0</v>
      </c>
      <c r="J295" s="298">
        <f>SUM('360VOLUMES'!Y278:AH278)*'360VOLUMES'!AV278</f>
        <v>0</v>
      </c>
      <c r="K295" s="298">
        <f>'360VOLUMES'!AW278</f>
        <v>0</v>
      </c>
      <c r="L295" s="298">
        <f>'360VOLUMES'!V278*SUM('360VOLUMES'!Y278:AH278)</f>
        <v>0</v>
      </c>
    </row>
    <row r="296" spans="1:12">
      <c r="A296" s="1"/>
      <c r="B296" s="296">
        <f>SUM('360VOLUMES'!Y279:AH279)*'360VOLUMES'!AN279</f>
        <v>0</v>
      </c>
      <c r="C296" s="297">
        <f>SUM('360VOLUMES'!Y279:AH279)*'360VOLUMES'!AO279</f>
        <v>0</v>
      </c>
      <c r="D296" s="298">
        <f>SUM('360VOLUMES'!Y279:AH279)*'360VOLUMES'!AP279</f>
        <v>0</v>
      </c>
      <c r="E296" s="298">
        <f>SUM('360VOLUMES'!Y279:AH279)*'360VOLUMES'!AQ279</f>
        <v>0</v>
      </c>
      <c r="F296" s="298">
        <f>SUM('360VOLUMES'!Y279:AH279)*'360VOLUMES'!AR279</f>
        <v>0</v>
      </c>
      <c r="G296" s="298">
        <f>SUM('360VOLUMES'!Y279:AH279)*'360VOLUMES'!AS279</f>
        <v>0</v>
      </c>
      <c r="H296" s="298">
        <f>SUM('360VOLUMES'!Y279:AH279)*'360VOLUMES'!AT279</f>
        <v>0</v>
      </c>
      <c r="I296" s="298">
        <f>SUM('360VOLUMES'!Y279:AH279)*'360VOLUMES'!AU279</f>
        <v>0</v>
      </c>
      <c r="J296" s="298">
        <f>SUM('360VOLUMES'!Y279:AH279)*'360VOLUMES'!AV279</f>
        <v>0</v>
      </c>
      <c r="K296" s="298">
        <f>'360VOLUMES'!AW279</f>
        <v>0</v>
      </c>
      <c r="L296" s="298">
        <f>'360VOLUMES'!V279*SUM('360VOLUMES'!Y279:AH279)</f>
        <v>0</v>
      </c>
    </row>
    <row r="297" spans="1:12">
      <c r="A297" s="1"/>
      <c r="B297" s="296">
        <f>SUM('360VOLUMES'!Y280:AH280)*'360VOLUMES'!AN280</f>
        <v>0</v>
      </c>
      <c r="C297" s="297">
        <f>SUM('360VOLUMES'!Y280:AH280)*'360VOLUMES'!AO280</f>
        <v>0</v>
      </c>
      <c r="D297" s="298">
        <f>SUM('360VOLUMES'!Y280:AH280)*'360VOLUMES'!AP280</f>
        <v>0</v>
      </c>
      <c r="E297" s="298">
        <f>SUM('360VOLUMES'!Y280:AH280)*'360VOLUMES'!AQ280</f>
        <v>0</v>
      </c>
      <c r="F297" s="298">
        <f>SUM('360VOLUMES'!Y280:AH280)*'360VOLUMES'!AR280</f>
        <v>0</v>
      </c>
      <c r="G297" s="298">
        <f>SUM('360VOLUMES'!Y280:AH280)*'360VOLUMES'!AS280</f>
        <v>0</v>
      </c>
      <c r="H297" s="298">
        <f>SUM('360VOLUMES'!Y280:AH280)*'360VOLUMES'!AT280</f>
        <v>0</v>
      </c>
      <c r="I297" s="298">
        <f>SUM('360VOLUMES'!Y280:AH280)*'360VOLUMES'!AU280</f>
        <v>0</v>
      </c>
      <c r="J297" s="298">
        <f>SUM('360VOLUMES'!Y280:AH280)*'360VOLUMES'!AV280</f>
        <v>0</v>
      </c>
      <c r="K297" s="298">
        <f>'360VOLUMES'!AW280</f>
        <v>0</v>
      </c>
      <c r="L297" s="298">
        <f>'360VOLUMES'!V280*SUM('360VOLUMES'!Y280:AH280)</f>
        <v>0</v>
      </c>
    </row>
    <row r="298" spans="1:12">
      <c r="A298" s="1"/>
      <c r="B298" s="296">
        <f>SUM('360VOLUMES'!Y281:AH281)*'360VOLUMES'!AN281</f>
        <v>0</v>
      </c>
      <c r="C298" s="297">
        <f>SUM('360VOLUMES'!Y281:AH281)*'360VOLUMES'!AO281</f>
        <v>0</v>
      </c>
      <c r="D298" s="298">
        <f>SUM('360VOLUMES'!Y281:AH281)*'360VOLUMES'!AP281</f>
        <v>0</v>
      </c>
      <c r="E298" s="298">
        <f>SUM('360VOLUMES'!Y281:AH281)*'360VOLUMES'!AQ281</f>
        <v>0</v>
      </c>
      <c r="F298" s="298">
        <f>SUM('360VOLUMES'!Y281:AH281)*'360VOLUMES'!AR281</f>
        <v>0</v>
      </c>
      <c r="G298" s="298">
        <f>SUM('360VOLUMES'!Y281:AH281)*'360VOLUMES'!AS281</f>
        <v>0</v>
      </c>
      <c r="H298" s="298">
        <f>SUM('360VOLUMES'!Y281:AH281)*'360VOLUMES'!AT281</f>
        <v>0</v>
      </c>
      <c r="I298" s="298">
        <f>SUM('360VOLUMES'!Y281:AH281)*'360VOLUMES'!AU281</f>
        <v>0</v>
      </c>
      <c r="J298" s="298">
        <f>SUM('360VOLUMES'!Y281:AH281)*'360VOLUMES'!AV281</f>
        <v>0</v>
      </c>
      <c r="K298" s="298">
        <f>'360VOLUMES'!AW281</f>
        <v>0</v>
      </c>
      <c r="L298" s="298">
        <f>'360VOLUMES'!V281*SUM('360VOLUMES'!Y281:AH281)</f>
        <v>0</v>
      </c>
    </row>
    <row r="299" spans="1:12">
      <c r="A299" s="1"/>
      <c r="B299" s="296">
        <f>SUM('360VOLUMES'!Y282:AH282)*'360VOLUMES'!AN282</f>
        <v>0</v>
      </c>
      <c r="C299" s="297">
        <f>SUM('360VOLUMES'!Y282:AH282)*'360VOLUMES'!AO282</f>
        <v>0</v>
      </c>
      <c r="D299" s="298">
        <f>SUM('360VOLUMES'!Y282:AH282)*'360VOLUMES'!AP282</f>
        <v>0</v>
      </c>
      <c r="E299" s="298">
        <f>SUM('360VOLUMES'!Y282:AH282)*'360VOLUMES'!AQ282</f>
        <v>0</v>
      </c>
      <c r="F299" s="298">
        <f>SUM('360VOLUMES'!Y282:AH282)*'360VOLUMES'!AR282</f>
        <v>0</v>
      </c>
      <c r="G299" s="298">
        <f>SUM('360VOLUMES'!Y282:AH282)*'360VOLUMES'!AS282</f>
        <v>0</v>
      </c>
      <c r="H299" s="298">
        <f>SUM('360VOLUMES'!Y282:AH282)*'360VOLUMES'!AT282</f>
        <v>0</v>
      </c>
      <c r="I299" s="298">
        <f>SUM('360VOLUMES'!Y282:AH282)*'360VOLUMES'!AU282</f>
        <v>0</v>
      </c>
      <c r="J299" s="298">
        <f>SUM('360VOLUMES'!Y282:AH282)*'360VOLUMES'!AV282</f>
        <v>0</v>
      </c>
      <c r="K299" s="298">
        <f>'360VOLUMES'!AW282</f>
        <v>0</v>
      </c>
      <c r="L299" s="298">
        <f>'360VOLUMES'!V282*SUM('360VOLUMES'!Y282:AH282)</f>
        <v>0</v>
      </c>
    </row>
    <row r="300" spans="1:12">
      <c r="A300" s="1"/>
      <c r="B300" s="296">
        <f>SUM('360VOLUMES'!Y283:AH283)*'360VOLUMES'!AN283</f>
        <v>0</v>
      </c>
      <c r="C300" s="297">
        <f>SUM('360VOLUMES'!Y283:AH283)*'360VOLUMES'!AO283</f>
        <v>0</v>
      </c>
      <c r="D300" s="298">
        <f>SUM('360VOLUMES'!Y283:AH283)*'360VOLUMES'!AP283</f>
        <v>0</v>
      </c>
      <c r="E300" s="298">
        <f>SUM('360VOLUMES'!Y283:AH283)*'360VOLUMES'!AQ283</f>
        <v>0</v>
      </c>
      <c r="F300" s="298">
        <f>SUM('360VOLUMES'!Y283:AH283)*'360VOLUMES'!AR283</f>
        <v>0</v>
      </c>
      <c r="G300" s="298">
        <f>SUM('360VOLUMES'!Y283:AH283)*'360VOLUMES'!AS283</f>
        <v>0</v>
      </c>
      <c r="H300" s="298">
        <f>SUM('360VOLUMES'!Y283:AH283)*'360VOLUMES'!AT283</f>
        <v>0</v>
      </c>
      <c r="I300" s="298">
        <f>SUM('360VOLUMES'!Y283:AH283)*'360VOLUMES'!AU283</f>
        <v>0</v>
      </c>
      <c r="J300" s="298">
        <f>SUM('360VOLUMES'!Y283:AH283)*'360VOLUMES'!AV283</f>
        <v>0</v>
      </c>
      <c r="K300" s="298">
        <f>'360VOLUMES'!AW283</f>
        <v>0</v>
      </c>
      <c r="L300" s="298">
        <f>'360VOLUMES'!V283*SUM('360VOLUMES'!Y283:AH283)</f>
        <v>0</v>
      </c>
    </row>
    <row r="301" spans="1:12">
      <c r="A301" s="1"/>
      <c r="B301" s="296">
        <f>SUM('360VOLUMES'!Y284:AH284)*'360VOLUMES'!AN284</f>
        <v>0</v>
      </c>
      <c r="C301" s="297">
        <f>SUM('360VOLUMES'!Y284:AH284)*'360VOLUMES'!AO284</f>
        <v>0</v>
      </c>
      <c r="D301" s="298">
        <f>SUM('360VOLUMES'!Y284:AH284)*'360VOLUMES'!AP284</f>
        <v>0</v>
      </c>
      <c r="E301" s="298">
        <f>SUM('360VOLUMES'!Y284:AH284)*'360VOLUMES'!AQ284</f>
        <v>0</v>
      </c>
      <c r="F301" s="298">
        <f>SUM('360VOLUMES'!Y284:AH284)*'360VOLUMES'!AR284</f>
        <v>0</v>
      </c>
      <c r="G301" s="298">
        <f>SUM('360VOLUMES'!Y284:AH284)*'360VOLUMES'!AS284</f>
        <v>0</v>
      </c>
      <c r="H301" s="298">
        <f>SUM('360VOLUMES'!Y284:AH284)*'360VOLUMES'!AT284</f>
        <v>0</v>
      </c>
      <c r="I301" s="298">
        <f>SUM('360VOLUMES'!Y284:AH284)*'360VOLUMES'!AU284</f>
        <v>0</v>
      </c>
      <c r="J301" s="298">
        <f>SUM('360VOLUMES'!Y284:AH284)*'360VOLUMES'!AV284</f>
        <v>0</v>
      </c>
      <c r="K301" s="298">
        <f>'360VOLUMES'!AW284</f>
        <v>0</v>
      </c>
      <c r="L301" s="298">
        <f>'360VOLUMES'!V284*SUM('360VOLUMES'!Y284:AH284)</f>
        <v>0</v>
      </c>
    </row>
    <row r="302" spans="1:12">
      <c r="A302" s="1"/>
      <c r="B302" s="296">
        <f>SUM('360VOLUMES'!Y285:AH285)*'360VOLUMES'!AN285</f>
        <v>0</v>
      </c>
      <c r="C302" s="297">
        <f>SUM('360VOLUMES'!Y285:AH285)*'360VOLUMES'!AO285</f>
        <v>0</v>
      </c>
      <c r="D302" s="298">
        <f>SUM('360VOLUMES'!Y285:AH285)*'360VOLUMES'!AP285</f>
        <v>0</v>
      </c>
      <c r="E302" s="298">
        <f>SUM('360VOLUMES'!Y285:AH285)*'360VOLUMES'!AQ285</f>
        <v>0</v>
      </c>
      <c r="F302" s="298">
        <f>SUM('360VOLUMES'!Y285:AH285)*'360VOLUMES'!AR285</f>
        <v>0</v>
      </c>
      <c r="G302" s="298">
        <f>SUM('360VOLUMES'!Y285:AH285)*'360VOLUMES'!AS285</f>
        <v>0</v>
      </c>
      <c r="H302" s="298">
        <f>SUM('360VOLUMES'!Y285:AH285)*'360VOLUMES'!AT285</f>
        <v>0</v>
      </c>
      <c r="I302" s="298">
        <f>SUM('360VOLUMES'!Y285:AH285)*'360VOLUMES'!AU285</f>
        <v>0</v>
      </c>
      <c r="J302" s="298">
        <f>SUM('360VOLUMES'!Y285:AH285)*'360VOLUMES'!AV285</f>
        <v>0</v>
      </c>
      <c r="K302" s="298">
        <f>'360VOLUMES'!AW285</f>
        <v>0</v>
      </c>
      <c r="L302" s="298">
        <f>'360VOLUMES'!V285*SUM('360VOLUMES'!Y285:AH285)</f>
        <v>0</v>
      </c>
    </row>
    <row r="303" spans="1:12">
      <c r="A303" s="1"/>
      <c r="B303" s="296">
        <f>SUM('360VOLUMES'!Y286:AH286)*'360VOLUMES'!AN286</f>
        <v>0</v>
      </c>
      <c r="C303" s="297">
        <f>SUM('360VOLUMES'!Y286:AH286)*'360VOLUMES'!AO286</f>
        <v>0</v>
      </c>
      <c r="D303" s="298">
        <f>SUM('360VOLUMES'!Y286:AH286)*'360VOLUMES'!AP286</f>
        <v>0</v>
      </c>
      <c r="E303" s="298">
        <f>SUM('360VOLUMES'!Y286:AH286)*'360VOLUMES'!AQ286</f>
        <v>0</v>
      </c>
      <c r="F303" s="298">
        <f>SUM('360VOLUMES'!Y286:AH286)*'360VOLUMES'!AR286</f>
        <v>0</v>
      </c>
      <c r="G303" s="298">
        <f>SUM('360VOLUMES'!Y286:AH286)*'360VOLUMES'!AS286</f>
        <v>0</v>
      </c>
      <c r="H303" s="298">
        <f>SUM('360VOLUMES'!Y286:AH286)*'360VOLUMES'!AT286</f>
        <v>0</v>
      </c>
      <c r="I303" s="298">
        <f>SUM('360VOLUMES'!Y286:AH286)*'360VOLUMES'!AU286</f>
        <v>0</v>
      </c>
      <c r="J303" s="298">
        <f>SUM('360VOLUMES'!Y286:AH286)*'360VOLUMES'!AV286</f>
        <v>0</v>
      </c>
      <c r="K303" s="298">
        <f>'360VOLUMES'!AW286</f>
        <v>0</v>
      </c>
      <c r="L303" s="298">
        <f>'360VOLUMES'!V286*SUM('360VOLUMES'!Y286:AH286)</f>
        <v>0</v>
      </c>
    </row>
    <row r="304" spans="1:12">
      <c r="A304" s="1"/>
      <c r="B304" s="296">
        <f>SUM('360VOLUMES'!Y287:AH287)*'360VOLUMES'!AN287</f>
        <v>0</v>
      </c>
      <c r="C304" s="297">
        <f>SUM('360VOLUMES'!Y287:AH287)*'360VOLUMES'!AO287</f>
        <v>0</v>
      </c>
      <c r="D304" s="298">
        <f>SUM('360VOLUMES'!Y287:AH287)*'360VOLUMES'!AP287</f>
        <v>0</v>
      </c>
      <c r="E304" s="298">
        <f>SUM('360VOLUMES'!Y287:AH287)*'360VOLUMES'!AQ287</f>
        <v>0</v>
      </c>
      <c r="F304" s="298">
        <f>SUM('360VOLUMES'!Y287:AH287)*'360VOLUMES'!AR287</f>
        <v>0</v>
      </c>
      <c r="G304" s="298">
        <f>SUM('360VOLUMES'!Y287:AH287)*'360VOLUMES'!AS287</f>
        <v>0</v>
      </c>
      <c r="H304" s="298">
        <f>SUM('360VOLUMES'!Y287:AH287)*'360VOLUMES'!AT287</f>
        <v>0</v>
      </c>
      <c r="I304" s="298">
        <f>SUM('360VOLUMES'!Y287:AH287)*'360VOLUMES'!AU287</f>
        <v>0</v>
      </c>
      <c r="J304" s="298">
        <f>SUM('360VOLUMES'!Y287:AH287)*'360VOLUMES'!AV287</f>
        <v>0</v>
      </c>
      <c r="K304" s="298">
        <f>'360VOLUMES'!AW287</f>
        <v>0</v>
      </c>
      <c r="L304" s="298">
        <f>'360VOLUMES'!V287*SUM('360VOLUMES'!Y287:AH287)</f>
        <v>0</v>
      </c>
    </row>
    <row r="305" spans="1:12">
      <c r="A305" s="1"/>
      <c r="B305" s="296">
        <f>SUM('360VOLUMES'!Y288:AH288)*'360VOLUMES'!AN288</f>
        <v>0</v>
      </c>
      <c r="C305" s="297">
        <f>SUM('360VOLUMES'!Y288:AH288)*'360VOLUMES'!AO288</f>
        <v>0</v>
      </c>
      <c r="D305" s="298">
        <f>SUM('360VOLUMES'!Y288:AH288)*'360VOLUMES'!AP288</f>
        <v>0</v>
      </c>
      <c r="E305" s="298">
        <f>SUM('360VOLUMES'!Y288:AH288)*'360VOLUMES'!AQ288</f>
        <v>0</v>
      </c>
      <c r="F305" s="298">
        <f>SUM('360VOLUMES'!Y288:AH288)*'360VOLUMES'!AR288</f>
        <v>0</v>
      </c>
      <c r="G305" s="298">
        <f>SUM('360VOLUMES'!Y288:AH288)*'360VOLUMES'!AS288</f>
        <v>0</v>
      </c>
      <c r="H305" s="298">
        <f>SUM('360VOLUMES'!Y288:AH288)*'360VOLUMES'!AT288</f>
        <v>0</v>
      </c>
      <c r="I305" s="298">
        <f>SUM('360VOLUMES'!Y288:AH288)*'360VOLUMES'!AU288</f>
        <v>0</v>
      </c>
      <c r="J305" s="298">
        <f>SUM('360VOLUMES'!Y288:AH288)*'360VOLUMES'!AV288</f>
        <v>0</v>
      </c>
      <c r="K305" s="298">
        <f>'360VOLUMES'!AW288</f>
        <v>0</v>
      </c>
      <c r="L305" s="298">
        <f>'360VOLUMES'!V288*SUM('360VOLUMES'!Y288:AH288)</f>
        <v>0</v>
      </c>
    </row>
    <row r="306" spans="1:12">
      <c r="A306" s="1"/>
      <c r="B306" s="296">
        <f>SUM('360VOLUMES'!Y289:AH289)*'360VOLUMES'!AN289</f>
        <v>0</v>
      </c>
      <c r="C306" s="297">
        <f>SUM('360VOLUMES'!Y289:AH289)*'360VOLUMES'!AO289</f>
        <v>0</v>
      </c>
      <c r="D306" s="298">
        <f>SUM('360VOLUMES'!Y289:AH289)*'360VOLUMES'!AP289</f>
        <v>0</v>
      </c>
      <c r="E306" s="298">
        <f>SUM('360VOLUMES'!Y289:AH289)*'360VOLUMES'!AQ289</f>
        <v>0</v>
      </c>
      <c r="F306" s="298">
        <f>SUM('360VOLUMES'!Y289:AH289)*'360VOLUMES'!AR289</f>
        <v>0</v>
      </c>
      <c r="G306" s="298">
        <f>SUM('360VOLUMES'!Y289:AH289)*'360VOLUMES'!AS289</f>
        <v>0</v>
      </c>
      <c r="H306" s="298">
        <f>SUM('360VOLUMES'!Y289:AH289)*'360VOLUMES'!AT289</f>
        <v>0</v>
      </c>
      <c r="I306" s="298">
        <f>SUM('360VOLUMES'!Y289:AH289)*'360VOLUMES'!AU289</f>
        <v>0</v>
      </c>
      <c r="J306" s="298">
        <f>SUM('360VOLUMES'!Y289:AH289)*'360VOLUMES'!AV289</f>
        <v>0</v>
      </c>
      <c r="K306" s="298">
        <f>'360VOLUMES'!AW289</f>
        <v>0</v>
      </c>
      <c r="L306" s="298">
        <f>'360VOLUMES'!V289*SUM('360VOLUMES'!Y289:AH289)</f>
        <v>0</v>
      </c>
    </row>
    <row r="307" spans="1:12">
      <c r="A307" s="1"/>
      <c r="B307" s="296">
        <f>SUM('360VOLUMES'!Y290:AH290)*'360VOLUMES'!AN290</f>
        <v>0</v>
      </c>
      <c r="C307" s="297">
        <f>SUM('360VOLUMES'!Y290:AH290)*'360VOLUMES'!AO290</f>
        <v>0</v>
      </c>
      <c r="D307" s="298">
        <f>SUM('360VOLUMES'!Y290:AH290)*'360VOLUMES'!AP290</f>
        <v>0</v>
      </c>
      <c r="E307" s="298">
        <f>SUM('360VOLUMES'!Y290:AH290)*'360VOLUMES'!AQ290</f>
        <v>0</v>
      </c>
      <c r="F307" s="298">
        <f>SUM('360VOLUMES'!Y290:AH290)*'360VOLUMES'!AR290</f>
        <v>0</v>
      </c>
      <c r="G307" s="298">
        <f>SUM('360VOLUMES'!Y290:AH290)*'360VOLUMES'!AS290</f>
        <v>0</v>
      </c>
      <c r="H307" s="298">
        <f>SUM('360VOLUMES'!Y290:AH290)*'360VOLUMES'!AT290</f>
        <v>0</v>
      </c>
      <c r="I307" s="298">
        <f>SUM('360VOLUMES'!Y290:AH290)*'360VOLUMES'!AU290</f>
        <v>0</v>
      </c>
      <c r="J307" s="298">
        <f>SUM('360VOLUMES'!Y290:AH290)*'360VOLUMES'!AV290</f>
        <v>0</v>
      </c>
      <c r="K307" s="298">
        <f>'360VOLUMES'!AW290</f>
        <v>0</v>
      </c>
      <c r="L307" s="298">
        <f>'360VOLUMES'!V290*SUM('360VOLUMES'!Y290:AH290)</f>
        <v>0</v>
      </c>
    </row>
    <row r="308" spans="1:12">
      <c r="A308" s="1"/>
      <c r="B308" s="296">
        <f>SUM('360VOLUMES'!Y291:AH291)*'360VOLUMES'!AN291</f>
        <v>0</v>
      </c>
      <c r="C308" s="297">
        <f>SUM('360VOLUMES'!Y291:AH291)*'360VOLUMES'!AO291</f>
        <v>0</v>
      </c>
      <c r="D308" s="298">
        <f>SUM('360VOLUMES'!Y291:AH291)*'360VOLUMES'!AP291</f>
        <v>0</v>
      </c>
      <c r="E308" s="298">
        <f>SUM('360VOLUMES'!Y291:AH291)*'360VOLUMES'!AQ291</f>
        <v>0</v>
      </c>
      <c r="F308" s="298">
        <f>SUM('360VOLUMES'!Y291:AH291)*'360VOLUMES'!AR291</f>
        <v>0</v>
      </c>
      <c r="G308" s="298">
        <f>SUM('360VOLUMES'!Y291:AH291)*'360VOLUMES'!AS291</f>
        <v>0</v>
      </c>
      <c r="H308" s="298">
        <f>SUM('360VOLUMES'!Y291:AH291)*'360VOLUMES'!AT291</f>
        <v>0</v>
      </c>
      <c r="I308" s="298">
        <f>SUM('360VOLUMES'!Y291:AH291)*'360VOLUMES'!AU291</f>
        <v>0</v>
      </c>
      <c r="J308" s="298">
        <f>SUM('360VOLUMES'!Y291:AH291)*'360VOLUMES'!AV291</f>
        <v>0</v>
      </c>
      <c r="K308" s="298">
        <f>'360VOLUMES'!AW291</f>
        <v>0</v>
      </c>
      <c r="L308" s="298">
        <f>'360VOLUMES'!V291*SUM('360VOLUMES'!Y291:AH291)</f>
        <v>0</v>
      </c>
    </row>
    <row r="309" spans="1:12">
      <c r="A309" s="1"/>
      <c r="B309" s="296">
        <f>SUM('360VOLUMES'!Y292:AH292)*'360VOLUMES'!AN292</f>
        <v>0</v>
      </c>
      <c r="C309" s="297">
        <f>SUM('360VOLUMES'!Y292:AH292)*'360VOLUMES'!AO292</f>
        <v>0</v>
      </c>
      <c r="D309" s="298">
        <f>SUM('360VOLUMES'!Y292:AH292)*'360VOLUMES'!AP292</f>
        <v>0</v>
      </c>
      <c r="E309" s="298">
        <f>SUM('360VOLUMES'!Y292:AH292)*'360VOLUMES'!AQ292</f>
        <v>0</v>
      </c>
      <c r="F309" s="298">
        <f>SUM('360VOLUMES'!Y292:AH292)*'360VOLUMES'!AR292</f>
        <v>0</v>
      </c>
      <c r="G309" s="298">
        <f>SUM('360VOLUMES'!Y292:AH292)*'360VOLUMES'!AS292</f>
        <v>0</v>
      </c>
      <c r="H309" s="298">
        <f>SUM('360VOLUMES'!Y292:AH292)*'360VOLUMES'!AT292</f>
        <v>0</v>
      </c>
      <c r="I309" s="298">
        <f>SUM('360VOLUMES'!Y292:AH292)*'360VOLUMES'!AU292</f>
        <v>0</v>
      </c>
      <c r="J309" s="298">
        <f>SUM('360VOLUMES'!Y292:AH292)*'360VOLUMES'!AV292</f>
        <v>0</v>
      </c>
      <c r="K309" s="298">
        <f>'360VOLUMES'!AW292</f>
        <v>0</v>
      </c>
      <c r="L309" s="298">
        <f>'360VOLUMES'!V292*SUM('360VOLUMES'!Y292:AH292)</f>
        <v>0</v>
      </c>
    </row>
    <row r="310" spans="1:12">
      <c r="A310" s="1"/>
      <c r="B310" s="296">
        <f>SUM('360VOLUMES'!Y293:AH293)*'360VOLUMES'!AN293</f>
        <v>0</v>
      </c>
      <c r="C310" s="297">
        <f>SUM('360VOLUMES'!Y293:AH293)*'360VOLUMES'!AO293</f>
        <v>0</v>
      </c>
      <c r="D310" s="298">
        <f>SUM('360VOLUMES'!Y293:AH293)*'360VOLUMES'!AP293</f>
        <v>0</v>
      </c>
      <c r="E310" s="298">
        <f>SUM('360VOLUMES'!Y293:AH293)*'360VOLUMES'!AQ293</f>
        <v>0</v>
      </c>
      <c r="F310" s="298">
        <f>SUM('360VOLUMES'!Y293:AH293)*'360VOLUMES'!AR293</f>
        <v>0</v>
      </c>
      <c r="G310" s="298">
        <f>SUM('360VOLUMES'!Y293:AH293)*'360VOLUMES'!AS293</f>
        <v>0</v>
      </c>
      <c r="H310" s="298">
        <f>SUM('360VOLUMES'!Y293:AH293)*'360VOLUMES'!AT293</f>
        <v>0</v>
      </c>
      <c r="I310" s="298">
        <f>SUM('360VOLUMES'!Y293:AH293)*'360VOLUMES'!AU293</f>
        <v>0</v>
      </c>
      <c r="J310" s="298">
        <f>SUM('360VOLUMES'!Y293:AH293)*'360VOLUMES'!AV293</f>
        <v>0</v>
      </c>
      <c r="K310" s="298">
        <f>'360VOLUMES'!AW293</f>
        <v>0</v>
      </c>
      <c r="L310" s="298">
        <f>'360VOLUMES'!V293*SUM('360VOLUMES'!Y293:AH293)</f>
        <v>0</v>
      </c>
    </row>
    <row r="311" spans="1:12">
      <c r="A311" s="1"/>
      <c r="B311" s="296">
        <f>SUM('360VOLUMES'!Y294:AH294)*'360VOLUMES'!AN294</f>
        <v>0</v>
      </c>
      <c r="C311" s="297">
        <f>SUM('360VOLUMES'!Y294:AH294)*'360VOLUMES'!AO294</f>
        <v>0</v>
      </c>
      <c r="D311" s="298">
        <f>SUM('360VOLUMES'!Y294:AH294)*'360VOLUMES'!AP294</f>
        <v>0</v>
      </c>
      <c r="E311" s="298">
        <f>SUM('360VOLUMES'!Y294:AH294)*'360VOLUMES'!AQ294</f>
        <v>0</v>
      </c>
      <c r="F311" s="298">
        <f>SUM('360VOLUMES'!Y294:AH294)*'360VOLUMES'!AR294</f>
        <v>0</v>
      </c>
      <c r="G311" s="298">
        <f>SUM('360VOLUMES'!Y294:AH294)*'360VOLUMES'!AS294</f>
        <v>0</v>
      </c>
      <c r="H311" s="298">
        <f>SUM('360VOLUMES'!Y294:AH294)*'360VOLUMES'!AT294</f>
        <v>0</v>
      </c>
      <c r="I311" s="298">
        <f>SUM('360VOLUMES'!Y294:AH294)*'360VOLUMES'!AU294</f>
        <v>0</v>
      </c>
      <c r="J311" s="298">
        <f>SUM('360VOLUMES'!Y294:AH294)*'360VOLUMES'!AV294</f>
        <v>0</v>
      </c>
      <c r="K311" s="298">
        <f>'360VOLUMES'!AW294</f>
        <v>0</v>
      </c>
      <c r="L311" s="298">
        <f>'360VOLUMES'!V294*SUM('360VOLUMES'!Y294:AH294)</f>
        <v>0</v>
      </c>
    </row>
    <row r="312" spans="1:12">
      <c r="A312" s="1"/>
      <c r="B312" s="296">
        <f>SUM('360VOLUMES'!Y295:AH295)*'360VOLUMES'!AN295</f>
        <v>0</v>
      </c>
      <c r="C312" s="297">
        <f>SUM('360VOLUMES'!Y295:AH295)*'360VOLUMES'!AO295</f>
        <v>0</v>
      </c>
      <c r="D312" s="298">
        <f>SUM('360VOLUMES'!Y295:AH295)*'360VOLUMES'!AP295</f>
        <v>0</v>
      </c>
      <c r="E312" s="298">
        <f>SUM('360VOLUMES'!Y295:AH295)*'360VOLUMES'!AQ295</f>
        <v>0</v>
      </c>
      <c r="F312" s="298">
        <f>SUM('360VOLUMES'!Y295:AH295)*'360VOLUMES'!AR295</f>
        <v>0</v>
      </c>
      <c r="G312" s="298">
        <f>SUM('360VOLUMES'!Y295:AH295)*'360VOLUMES'!AS295</f>
        <v>0</v>
      </c>
      <c r="H312" s="298">
        <f>SUM('360VOLUMES'!Y295:AH295)*'360VOLUMES'!AT295</f>
        <v>0</v>
      </c>
      <c r="I312" s="298">
        <f>SUM('360VOLUMES'!Y295:AH295)*'360VOLUMES'!AU295</f>
        <v>0</v>
      </c>
      <c r="J312" s="298">
        <f>SUM('360VOLUMES'!Y295:AH295)*'360VOLUMES'!AV295</f>
        <v>0</v>
      </c>
      <c r="K312" s="298">
        <f>'360VOLUMES'!AW295</f>
        <v>0</v>
      </c>
      <c r="L312" s="298">
        <f>'360VOLUMES'!V295*SUM('360VOLUMES'!Y295:AH295)</f>
        <v>0</v>
      </c>
    </row>
    <row r="313" spans="1:12">
      <c r="A313" s="1"/>
      <c r="B313" s="296">
        <f>SUM('360VOLUMES'!Y296:AH296)*'360VOLUMES'!AN296</f>
        <v>0</v>
      </c>
      <c r="C313" s="297">
        <f>SUM('360VOLUMES'!Y296:AH296)*'360VOLUMES'!AO296</f>
        <v>0</v>
      </c>
      <c r="D313" s="298">
        <f>SUM('360VOLUMES'!Y296:AH296)*'360VOLUMES'!AP296</f>
        <v>0</v>
      </c>
      <c r="E313" s="298">
        <f>SUM('360VOLUMES'!Y296:AH296)*'360VOLUMES'!AQ296</f>
        <v>0</v>
      </c>
      <c r="F313" s="298">
        <f>SUM('360VOLUMES'!Y296:AH296)*'360VOLUMES'!AR296</f>
        <v>0</v>
      </c>
      <c r="G313" s="298">
        <f>SUM('360VOLUMES'!Y296:AH296)*'360VOLUMES'!AS296</f>
        <v>0</v>
      </c>
      <c r="H313" s="298">
        <f>SUM('360VOLUMES'!Y296:AH296)*'360VOLUMES'!AT296</f>
        <v>0</v>
      </c>
      <c r="I313" s="298">
        <f>SUM('360VOLUMES'!Y296:AH296)*'360VOLUMES'!AU296</f>
        <v>0</v>
      </c>
      <c r="J313" s="298">
        <f>SUM('360VOLUMES'!Y296:AH296)*'360VOLUMES'!AV296</f>
        <v>0</v>
      </c>
      <c r="K313" s="298">
        <f>'360VOLUMES'!AW296</f>
        <v>0</v>
      </c>
      <c r="L313" s="298">
        <f>'360VOLUMES'!V296*SUM('360VOLUMES'!Y296:AH296)</f>
        <v>0</v>
      </c>
    </row>
    <row r="314" spans="1:12">
      <c r="A314" s="1"/>
      <c r="B314" s="296">
        <f>SUM('360VOLUMES'!Y297:AH297)*'360VOLUMES'!AN297</f>
        <v>0</v>
      </c>
      <c r="C314" s="297">
        <f>SUM('360VOLUMES'!Y297:AH297)*'360VOLUMES'!AO297</f>
        <v>0</v>
      </c>
      <c r="D314" s="298">
        <f>SUM('360VOLUMES'!Y297:AH297)*'360VOLUMES'!AP297</f>
        <v>0</v>
      </c>
      <c r="E314" s="298">
        <f>SUM('360VOLUMES'!Y297:AH297)*'360VOLUMES'!AQ297</f>
        <v>0</v>
      </c>
      <c r="F314" s="298">
        <f>SUM('360VOLUMES'!Y297:AH297)*'360VOLUMES'!AR297</f>
        <v>0</v>
      </c>
      <c r="G314" s="298">
        <f>SUM('360VOLUMES'!Y297:AH297)*'360VOLUMES'!AS297</f>
        <v>0</v>
      </c>
      <c r="H314" s="298">
        <f>SUM('360VOLUMES'!Y297:AH297)*'360VOLUMES'!AT297</f>
        <v>0</v>
      </c>
      <c r="I314" s="298">
        <f>SUM('360VOLUMES'!Y297:AH297)*'360VOLUMES'!AU297</f>
        <v>0</v>
      </c>
      <c r="J314" s="298">
        <f>SUM('360VOLUMES'!Y297:AH297)*'360VOLUMES'!AV297</f>
        <v>0</v>
      </c>
      <c r="K314" s="298">
        <f>'360VOLUMES'!AW297</f>
        <v>0</v>
      </c>
      <c r="L314" s="298">
        <f>'360VOLUMES'!V297*SUM('360VOLUMES'!Y297:AH297)</f>
        <v>0</v>
      </c>
    </row>
    <row r="315" spans="1:12">
      <c r="A315" s="1"/>
      <c r="B315" s="296">
        <f>SUM('360VOLUMES'!Y298:AH298)*'360VOLUMES'!AN298</f>
        <v>0</v>
      </c>
      <c r="C315" s="297">
        <f>SUM('360VOLUMES'!Y298:AH298)*'360VOLUMES'!AO298</f>
        <v>0</v>
      </c>
      <c r="D315" s="298">
        <f>SUM('360VOLUMES'!Y298:AH298)*'360VOLUMES'!AP298</f>
        <v>0</v>
      </c>
      <c r="E315" s="298">
        <f>SUM('360VOLUMES'!Y298:AH298)*'360VOLUMES'!AQ298</f>
        <v>0</v>
      </c>
      <c r="F315" s="298">
        <f>SUM('360VOLUMES'!Y298:AH298)*'360VOLUMES'!AR298</f>
        <v>0</v>
      </c>
      <c r="G315" s="298">
        <f>SUM('360VOLUMES'!Y298:AH298)*'360VOLUMES'!AS298</f>
        <v>0</v>
      </c>
      <c r="H315" s="298">
        <f>SUM('360VOLUMES'!Y298:AH298)*'360VOLUMES'!AT298</f>
        <v>0</v>
      </c>
      <c r="I315" s="298">
        <f>SUM('360VOLUMES'!Y298:AH298)*'360VOLUMES'!AU298</f>
        <v>0</v>
      </c>
      <c r="J315" s="298">
        <f>SUM('360VOLUMES'!Y298:AH298)*'360VOLUMES'!AV298</f>
        <v>0</v>
      </c>
      <c r="K315" s="298">
        <f>'360VOLUMES'!AW298</f>
        <v>0</v>
      </c>
      <c r="L315" s="298">
        <f>'360VOLUMES'!V298*SUM('360VOLUMES'!Y298:AH298)</f>
        <v>0</v>
      </c>
    </row>
    <row r="316" spans="1:12">
      <c r="A316" s="1"/>
      <c r="B316" s="296">
        <f>SUM('360VOLUMES'!Y299:AH299)*'360VOLUMES'!AN299</f>
        <v>0</v>
      </c>
      <c r="C316" s="297">
        <f>SUM('360VOLUMES'!Y299:AH299)*'360VOLUMES'!AO299</f>
        <v>0</v>
      </c>
      <c r="D316" s="298">
        <f>SUM('360VOLUMES'!Y299:AH299)*'360VOLUMES'!AP299</f>
        <v>0</v>
      </c>
      <c r="E316" s="298">
        <f>SUM('360VOLUMES'!Y299:AH299)*'360VOLUMES'!AQ299</f>
        <v>0</v>
      </c>
      <c r="F316" s="298">
        <f>SUM('360VOLUMES'!Y299:AH299)*'360VOLUMES'!AR299</f>
        <v>0</v>
      </c>
      <c r="G316" s="298">
        <f>SUM('360VOLUMES'!Y299:AH299)*'360VOLUMES'!AS299</f>
        <v>0</v>
      </c>
      <c r="H316" s="298">
        <f>SUM('360VOLUMES'!Y299:AH299)*'360VOLUMES'!AT299</f>
        <v>0</v>
      </c>
      <c r="I316" s="298">
        <f>SUM('360VOLUMES'!Y299:AH299)*'360VOLUMES'!AU299</f>
        <v>0</v>
      </c>
      <c r="J316" s="298">
        <f>SUM('360VOLUMES'!Y299:AH299)*'360VOLUMES'!AV299</f>
        <v>0</v>
      </c>
      <c r="K316" s="298">
        <f>'360VOLUMES'!AW299</f>
        <v>0</v>
      </c>
      <c r="L316" s="298">
        <f>'360VOLUMES'!V299*SUM('360VOLUMES'!Y299:AH299)</f>
        <v>0</v>
      </c>
    </row>
    <row r="317" spans="1:12">
      <c r="A317" s="1"/>
      <c r="B317" s="296">
        <f>SUM('360VOLUMES'!Y300:AH300)*'360VOLUMES'!AN300</f>
        <v>0</v>
      </c>
      <c r="C317" s="297">
        <f>SUM('360VOLUMES'!Y300:AH300)*'360VOLUMES'!AO300</f>
        <v>0</v>
      </c>
      <c r="D317" s="298">
        <f>SUM('360VOLUMES'!Y300:AH300)*'360VOLUMES'!AP300</f>
        <v>0</v>
      </c>
      <c r="E317" s="298">
        <f>SUM('360VOLUMES'!Y300:AH300)*'360VOLUMES'!AQ300</f>
        <v>0</v>
      </c>
      <c r="F317" s="298">
        <f>SUM('360VOLUMES'!Y300:AH300)*'360VOLUMES'!AR300</f>
        <v>0</v>
      </c>
      <c r="G317" s="298">
        <f>SUM('360VOLUMES'!Y300:AH300)*'360VOLUMES'!AS300</f>
        <v>0</v>
      </c>
      <c r="H317" s="298">
        <f>SUM('360VOLUMES'!Y300:AH300)*'360VOLUMES'!AT300</f>
        <v>0</v>
      </c>
      <c r="I317" s="298">
        <f>SUM('360VOLUMES'!Y300:AH300)*'360VOLUMES'!AU300</f>
        <v>0</v>
      </c>
      <c r="J317" s="298">
        <f>SUM('360VOLUMES'!Y300:AH300)*'360VOLUMES'!AV300</f>
        <v>0</v>
      </c>
      <c r="K317" s="298">
        <f>'360VOLUMES'!AW300</f>
        <v>0</v>
      </c>
      <c r="L317" s="298">
        <f>'360VOLUMES'!V300*SUM('360VOLUMES'!Y300:AH300)</f>
        <v>0</v>
      </c>
    </row>
    <row r="318" spans="1:12">
      <c r="A318" s="1"/>
      <c r="B318" s="296">
        <f>SUM('360VOLUMES'!Y301:AH301)*'360VOLUMES'!AN301</f>
        <v>0</v>
      </c>
      <c r="C318" s="297">
        <f>SUM('360VOLUMES'!Y301:AH301)*'360VOLUMES'!AO301</f>
        <v>0</v>
      </c>
      <c r="D318" s="298">
        <f>SUM('360VOLUMES'!Y301:AH301)*'360VOLUMES'!AP301</f>
        <v>0</v>
      </c>
      <c r="E318" s="298">
        <f>SUM('360VOLUMES'!Y301:AH301)*'360VOLUMES'!AQ301</f>
        <v>0</v>
      </c>
      <c r="F318" s="298">
        <f>SUM('360VOLUMES'!Y301:AH301)*'360VOLUMES'!AR301</f>
        <v>0</v>
      </c>
      <c r="G318" s="298">
        <f>SUM('360VOLUMES'!Y301:AH301)*'360VOLUMES'!AS301</f>
        <v>0</v>
      </c>
      <c r="H318" s="298">
        <f>SUM('360VOLUMES'!Y301:AH301)*'360VOLUMES'!AT301</f>
        <v>0</v>
      </c>
      <c r="I318" s="298">
        <f>SUM('360VOLUMES'!Y301:AH301)*'360VOLUMES'!AU301</f>
        <v>0</v>
      </c>
      <c r="J318" s="298">
        <f>SUM('360VOLUMES'!Y301:AH301)*'360VOLUMES'!AV301</f>
        <v>0</v>
      </c>
      <c r="K318" s="298">
        <f>'360VOLUMES'!AW301</f>
        <v>0</v>
      </c>
      <c r="L318" s="298">
        <f>'360VOLUMES'!V301*SUM('360VOLUMES'!Y301:AH301)</f>
        <v>0</v>
      </c>
    </row>
    <row r="319" spans="1:12">
      <c r="A319" s="1"/>
      <c r="B319" s="296">
        <f>SUM('360VOLUMES'!Y302:AH302)*'360VOLUMES'!AN302</f>
        <v>0</v>
      </c>
      <c r="C319" s="297">
        <f>SUM('360VOLUMES'!Y302:AH302)*'360VOLUMES'!AO302</f>
        <v>0</v>
      </c>
      <c r="D319" s="298">
        <f>SUM('360VOLUMES'!Y302:AH302)*'360VOLUMES'!AP302</f>
        <v>0</v>
      </c>
      <c r="E319" s="298">
        <f>SUM('360VOLUMES'!Y302:AH302)*'360VOLUMES'!AQ302</f>
        <v>0</v>
      </c>
      <c r="F319" s="298">
        <f>SUM('360VOLUMES'!Y302:AH302)*'360VOLUMES'!AR302</f>
        <v>0</v>
      </c>
      <c r="G319" s="298">
        <f>SUM('360VOLUMES'!Y302:AH302)*'360VOLUMES'!AS302</f>
        <v>0</v>
      </c>
      <c r="H319" s="298">
        <f>SUM('360VOLUMES'!Y302:AH302)*'360VOLUMES'!AT302</f>
        <v>0</v>
      </c>
      <c r="I319" s="298">
        <f>SUM('360VOLUMES'!Y302:AH302)*'360VOLUMES'!AU302</f>
        <v>0</v>
      </c>
      <c r="J319" s="298">
        <f>SUM('360VOLUMES'!Y302:AH302)*'360VOLUMES'!AV302</f>
        <v>0</v>
      </c>
      <c r="K319" s="298">
        <f>'360VOLUMES'!AW302</f>
        <v>0</v>
      </c>
      <c r="L319" s="298">
        <f>'360VOLUMES'!V302*SUM('360VOLUMES'!Y302:AH302)</f>
        <v>0</v>
      </c>
    </row>
    <row r="320" spans="1:12">
      <c r="A320" s="1"/>
      <c r="B320" s="296">
        <f>SUM('360VOLUMES'!Y303:AH303)*'360VOLUMES'!AN303</f>
        <v>0</v>
      </c>
      <c r="C320" s="297">
        <f>SUM('360VOLUMES'!Y303:AH303)*'360VOLUMES'!AO303</f>
        <v>0</v>
      </c>
      <c r="D320" s="298">
        <f>SUM('360VOLUMES'!Y303:AH303)*'360VOLUMES'!AP303</f>
        <v>0</v>
      </c>
      <c r="E320" s="298">
        <f>SUM('360VOLUMES'!Y303:AH303)*'360VOLUMES'!AQ303</f>
        <v>0</v>
      </c>
      <c r="F320" s="298">
        <f>SUM('360VOLUMES'!Y303:AH303)*'360VOLUMES'!AR303</f>
        <v>0</v>
      </c>
      <c r="G320" s="298">
        <f>SUM('360VOLUMES'!Y303:AH303)*'360VOLUMES'!AS303</f>
        <v>0</v>
      </c>
      <c r="H320" s="298">
        <f>SUM('360VOLUMES'!Y303:AH303)*'360VOLUMES'!AT303</f>
        <v>0</v>
      </c>
      <c r="I320" s="298">
        <f>SUM('360VOLUMES'!Y303:AH303)*'360VOLUMES'!AU303</f>
        <v>0</v>
      </c>
      <c r="J320" s="298">
        <f>SUM('360VOLUMES'!Y303:AH303)*'360VOLUMES'!AV303</f>
        <v>0</v>
      </c>
      <c r="K320" s="298">
        <f>'360VOLUMES'!AW303</f>
        <v>0</v>
      </c>
      <c r="L320" s="298">
        <f>'360VOLUMES'!V303*SUM('360VOLUMES'!Y303:AH303)</f>
        <v>0</v>
      </c>
    </row>
    <row r="321" spans="1:12">
      <c r="A321" s="1"/>
      <c r="B321" s="296">
        <f>SUM('360VOLUMES'!Y304:AH304)*'360VOLUMES'!AN304</f>
        <v>0</v>
      </c>
      <c r="C321" s="297">
        <f>SUM('360VOLUMES'!Y304:AH304)*'360VOLUMES'!AO304</f>
        <v>0</v>
      </c>
      <c r="D321" s="298">
        <f>SUM('360VOLUMES'!Y304:AH304)*'360VOLUMES'!AP304</f>
        <v>0</v>
      </c>
      <c r="E321" s="298">
        <f>SUM('360VOLUMES'!Y304:AH304)*'360VOLUMES'!AQ304</f>
        <v>0</v>
      </c>
      <c r="F321" s="298">
        <f>SUM('360VOLUMES'!Y304:AH304)*'360VOLUMES'!AR304</f>
        <v>0</v>
      </c>
      <c r="G321" s="298">
        <f>SUM('360VOLUMES'!Y304:AH304)*'360VOLUMES'!AS304</f>
        <v>0</v>
      </c>
      <c r="H321" s="298">
        <f>SUM('360VOLUMES'!Y304:AH304)*'360VOLUMES'!AT304</f>
        <v>0</v>
      </c>
      <c r="I321" s="298">
        <f>SUM('360VOLUMES'!Y304:AH304)*'360VOLUMES'!AU304</f>
        <v>0</v>
      </c>
      <c r="J321" s="298">
        <f>SUM('360VOLUMES'!Y304:AH304)*'360VOLUMES'!AV304</f>
        <v>0</v>
      </c>
      <c r="K321" s="298">
        <f>'360VOLUMES'!AW304</f>
        <v>0</v>
      </c>
      <c r="L321" s="298">
        <f>'360VOLUMES'!V304*SUM('360VOLUMES'!Y304:AH304)</f>
        <v>0</v>
      </c>
    </row>
    <row r="322" spans="1:12">
      <c r="A322" s="1"/>
      <c r="B322" s="296">
        <f>SUM('360VOLUMES'!Y305:AH305)*'360VOLUMES'!AN305</f>
        <v>0</v>
      </c>
      <c r="C322" s="297">
        <f>SUM('360VOLUMES'!Y305:AH305)*'360VOLUMES'!AO305</f>
        <v>0</v>
      </c>
      <c r="D322" s="298">
        <f>SUM('360VOLUMES'!Y305:AH305)*'360VOLUMES'!AP305</f>
        <v>0</v>
      </c>
      <c r="E322" s="298">
        <f>SUM('360VOLUMES'!Y305:AH305)*'360VOLUMES'!AQ305</f>
        <v>0</v>
      </c>
      <c r="F322" s="298">
        <f>SUM('360VOLUMES'!Y305:AH305)*'360VOLUMES'!AR305</f>
        <v>0</v>
      </c>
      <c r="G322" s="298">
        <f>SUM('360VOLUMES'!Y305:AH305)*'360VOLUMES'!AS305</f>
        <v>0</v>
      </c>
      <c r="H322" s="298">
        <f>SUM('360VOLUMES'!Y305:AH305)*'360VOLUMES'!AT305</f>
        <v>0</v>
      </c>
      <c r="I322" s="298">
        <f>SUM('360VOLUMES'!Y305:AH305)*'360VOLUMES'!AU305</f>
        <v>0</v>
      </c>
      <c r="J322" s="298">
        <f>SUM('360VOLUMES'!Y305:AH305)*'360VOLUMES'!AV305</f>
        <v>0</v>
      </c>
      <c r="K322" s="298">
        <f>'360VOLUMES'!AW305</f>
        <v>0</v>
      </c>
      <c r="L322" s="298">
        <f>'360VOLUMES'!V305*SUM('360VOLUMES'!Y305:AH305)</f>
        <v>0</v>
      </c>
    </row>
    <row r="323" spans="1:12">
      <c r="A323" s="1"/>
      <c r="B323" s="296">
        <f>SUM('360VOLUMES'!Y306:AH306)*'360VOLUMES'!AN306</f>
        <v>0</v>
      </c>
      <c r="C323" s="297">
        <f>SUM('360VOLUMES'!Y306:AH306)*'360VOLUMES'!AO306</f>
        <v>0</v>
      </c>
      <c r="D323" s="298">
        <f>SUM('360VOLUMES'!Y306:AH306)*'360VOLUMES'!AP306</f>
        <v>0</v>
      </c>
      <c r="E323" s="298">
        <f>SUM('360VOLUMES'!Y306:AH306)*'360VOLUMES'!AQ306</f>
        <v>0</v>
      </c>
      <c r="F323" s="298">
        <f>SUM('360VOLUMES'!Y306:AH306)*'360VOLUMES'!AR306</f>
        <v>0</v>
      </c>
      <c r="G323" s="298">
        <f>SUM('360VOLUMES'!Y306:AH306)*'360VOLUMES'!AS306</f>
        <v>0</v>
      </c>
      <c r="H323" s="298">
        <f>SUM('360VOLUMES'!Y306:AH306)*'360VOLUMES'!AT306</f>
        <v>0</v>
      </c>
      <c r="I323" s="298">
        <f>SUM('360VOLUMES'!Y306:AH306)*'360VOLUMES'!AU306</f>
        <v>0</v>
      </c>
      <c r="J323" s="298">
        <f>SUM('360VOLUMES'!Y306:AH306)*'360VOLUMES'!AV306</f>
        <v>0</v>
      </c>
      <c r="K323" s="298">
        <f>'360VOLUMES'!AW306</f>
        <v>0</v>
      </c>
      <c r="L323" s="298">
        <f>'360VOLUMES'!V306*SUM('360VOLUMES'!Y306:AH306)</f>
        <v>0</v>
      </c>
    </row>
    <row r="324" spans="1:12">
      <c r="A324" s="1"/>
      <c r="B324" s="296">
        <f>SUM('360VOLUMES'!Y307:AH307)*'360VOLUMES'!AN307</f>
        <v>0</v>
      </c>
      <c r="C324" s="297">
        <f>SUM('360VOLUMES'!Y307:AH307)*'360VOLUMES'!AO307</f>
        <v>0</v>
      </c>
      <c r="D324" s="298">
        <f>SUM('360VOLUMES'!Y307:AH307)*'360VOLUMES'!AP307</f>
        <v>0</v>
      </c>
      <c r="E324" s="298">
        <f>SUM('360VOLUMES'!Y307:AH307)*'360VOLUMES'!AQ307</f>
        <v>0</v>
      </c>
      <c r="F324" s="298">
        <f>SUM('360VOLUMES'!Y307:AH307)*'360VOLUMES'!AR307</f>
        <v>0</v>
      </c>
      <c r="G324" s="298">
        <f>SUM('360VOLUMES'!Y307:AH307)*'360VOLUMES'!AS307</f>
        <v>0</v>
      </c>
      <c r="H324" s="298">
        <f>SUM('360VOLUMES'!Y307:AH307)*'360VOLUMES'!AT307</f>
        <v>0</v>
      </c>
      <c r="I324" s="298">
        <f>SUM('360VOLUMES'!Y307:AH307)*'360VOLUMES'!AU307</f>
        <v>0</v>
      </c>
      <c r="J324" s="298">
        <f>SUM('360VOLUMES'!Y307:AH307)*'360VOLUMES'!AV307</f>
        <v>0</v>
      </c>
      <c r="K324" s="298">
        <f>'360VOLUMES'!AW307</f>
        <v>0</v>
      </c>
      <c r="L324" s="298">
        <f>'360VOLUMES'!V307*SUM('360VOLUMES'!Y307:AH307)</f>
        <v>0</v>
      </c>
    </row>
    <row r="325" spans="1:12">
      <c r="A325" s="1"/>
      <c r="B325" s="296">
        <f>SUM('360VOLUMES'!Y308:AH308)*'360VOLUMES'!AN308</f>
        <v>0</v>
      </c>
      <c r="C325" s="297">
        <f>SUM('360VOLUMES'!Y308:AH308)*'360VOLUMES'!AO308</f>
        <v>0</v>
      </c>
      <c r="D325" s="298">
        <f>SUM('360VOLUMES'!Y308:AH308)*'360VOLUMES'!AP308</f>
        <v>0</v>
      </c>
      <c r="E325" s="298">
        <f>SUM('360VOLUMES'!Y308:AH308)*'360VOLUMES'!AQ308</f>
        <v>0</v>
      </c>
      <c r="F325" s="298">
        <f>SUM('360VOLUMES'!Y308:AH308)*'360VOLUMES'!AR308</f>
        <v>0</v>
      </c>
      <c r="G325" s="298">
        <f>SUM('360VOLUMES'!Y308:AH308)*'360VOLUMES'!AS308</f>
        <v>0</v>
      </c>
      <c r="H325" s="298">
        <f>SUM('360VOLUMES'!Y308:AH308)*'360VOLUMES'!AT308</f>
        <v>0</v>
      </c>
      <c r="I325" s="298">
        <f>SUM('360VOLUMES'!Y308:AH308)*'360VOLUMES'!AU308</f>
        <v>0</v>
      </c>
      <c r="J325" s="298">
        <f>SUM('360VOLUMES'!Y308:AH308)*'360VOLUMES'!AV308</f>
        <v>0</v>
      </c>
      <c r="K325" s="298">
        <f>'360VOLUMES'!AW308</f>
        <v>0</v>
      </c>
      <c r="L325" s="298">
        <f>'360VOLUMES'!V308*SUM('360VOLUMES'!Y308:AH308)</f>
        <v>0</v>
      </c>
    </row>
    <row r="326" spans="1:12">
      <c r="A326" s="1"/>
      <c r="B326" s="296">
        <f>SUM('360VOLUMES'!Y309:AH309)*'360VOLUMES'!AN309</f>
        <v>0</v>
      </c>
      <c r="C326" s="297">
        <f>SUM('360VOLUMES'!Y309:AH309)*'360VOLUMES'!AO309</f>
        <v>0</v>
      </c>
      <c r="D326" s="298">
        <f>SUM('360VOLUMES'!Y309:AH309)*'360VOLUMES'!AP309</f>
        <v>0</v>
      </c>
      <c r="E326" s="298">
        <f>SUM('360VOLUMES'!Y309:AH309)*'360VOLUMES'!AQ309</f>
        <v>0</v>
      </c>
      <c r="F326" s="298">
        <f>SUM('360VOLUMES'!Y309:AH309)*'360VOLUMES'!AR309</f>
        <v>0</v>
      </c>
      <c r="G326" s="298">
        <f>SUM('360VOLUMES'!Y309:AH309)*'360VOLUMES'!AS309</f>
        <v>0</v>
      </c>
      <c r="H326" s="298">
        <f>SUM('360VOLUMES'!Y309:AH309)*'360VOLUMES'!AT309</f>
        <v>0</v>
      </c>
      <c r="I326" s="298">
        <f>SUM('360VOLUMES'!Y309:AH309)*'360VOLUMES'!AU309</f>
        <v>0</v>
      </c>
      <c r="J326" s="298">
        <f>SUM('360VOLUMES'!Y309:AH309)*'360VOLUMES'!AV309</f>
        <v>0</v>
      </c>
      <c r="K326" s="298">
        <f>'360VOLUMES'!AW309</f>
        <v>0</v>
      </c>
      <c r="L326" s="298">
        <f>'360VOLUMES'!V309*SUM('360VOLUMES'!Y309:AH309)</f>
        <v>0</v>
      </c>
    </row>
    <row r="327" spans="1:12">
      <c r="A327" s="1"/>
      <c r="B327" s="296">
        <f>SUM('360VOLUMES'!Y310:AH310)*'360VOLUMES'!AN310</f>
        <v>0</v>
      </c>
      <c r="C327" s="297">
        <f>SUM('360VOLUMES'!Y310:AH310)*'360VOLUMES'!AO310</f>
        <v>0</v>
      </c>
      <c r="D327" s="298">
        <f>SUM('360VOLUMES'!Y310:AH310)*'360VOLUMES'!AP310</f>
        <v>0</v>
      </c>
      <c r="E327" s="298">
        <f>SUM('360VOLUMES'!Y310:AH310)*'360VOLUMES'!AQ310</f>
        <v>0</v>
      </c>
      <c r="F327" s="298">
        <f>SUM('360VOLUMES'!Y310:AH310)*'360VOLUMES'!AR310</f>
        <v>0</v>
      </c>
      <c r="G327" s="298">
        <f>SUM('360VOLUMES'!Y310:AH310)*'360VOLUMES'!AS310</f>
        <v>0</v>
      </c>
      <c r="H327" s="298">
        <f>SUM('360VOLUMES'!Y310:AH310)*'360VOLUMES'!AT310</f>
        <v>0</v>
      </c>
      <c r="I327" s="298">
        <f>SUM('360VOLUMES'!Y310:AH310)*'360VOLUMES'!AU310</f>
        <v>0</v>
      </c>
      <c r="J327" s="298">
        <f>SUM('360VOLUMES'!Y310:AH310)*'360VOLUMES'!AV310</f>
        <v>0</v>
      </c>
      <c r="K327" s="298">
        <f>'360VOLUMES'!AW310</f>
        <v>0</v>
      </c>
      <c r="L327" s="298">
        <f>'360VOLUMES'!V310*SUM('360VOLUMES'!Y310:AH310)</f>
        <v>0</v>
      </c>
    </row>
    <row r="328" spans="1:12">
      <c r="A328" s="1"/>
      <c r="B328" s="296">
        <f>SUM('360VOLUMES'!Y311:AH311)*'360VOLUMES'!AN311</f>
        <v>0</v>
      </c>
      <c r="C328" s="297">
        <f>SUM('360VOLUMES'!Y311:AH311)*'360VOLUMES'!AO311</f>
        <v>0</v>
      </c>
      <c r="D328" s="298">
        <f>SUM('360VOLUMES'!Y311:AH311)*'360VOLUMES'!AP311</f>
        <v>0</v>
      </c>
      <c r="E328" s="298">
        <f>SUM('360VOLUMES'!Y311:AH311)*'360VOLUMES'!AQ311</f>
        <v>0</v>
      </c>
      <c r="F328" s="298">
        <f>SUM('360VOLUMES'!Y311:AH311)*'360VOLUMES'!AR311</f>
        <v>0</v>
      </c>
      <c r="G328" s="298">
        <f>SUM('360VOLUMES'!Y311:AH311)*'360VOLUMES'!AS311</f>
        <v>0</v>
      </c>
      <c r="H328" s="298">
        <f>SUM('360VOLUMES'!Y311:AH311)*'360VOLUMES'!AT311</f>
        <v>0</v>
      </c>
      <c r="I328" s="298">
        <f>SUM('360VOLUMES'!Y311:AH311)*'360VOLUMES'!AU311</f>
        <v>0</v>
      </c>
      <c r="J328" s="298">
        <f>SUM('360VOLUMES'!Y311:AH311)*'360VOLUMES'!AV311</f>
        <v>0</v>
      </c>
      <c r="K328" s="298">
        <f>'360VOLUMES'!AW311</f>
        <v>0</v>
      </c>
      <c r="L328" s="298">
        <f>'360VOLUMES'!V311*SUM('360VOLUMES'!Y311:AH311)</f>
        <v>0</v>
      </c>
    </row>
    <row r="329" spans="1:12">
      <c r="A329" s="1"/>
      <c r="B329" s="296">
        <f>SUM('360VOLUMES'!Y312:AH312)*'360VOLUMES'!AN312</f>
        <v>0</v>
      </c>
      <c r="C329" s="297">
        <f>SUM('360VOLUMES'!Y312:AH312)*'360VOLUMES'!AO312</f>
        <v>0</v>
      </c>
      <c r="D329" s="298">
        <f>SUM('360VOLUMES'!Y312:AH312)*'360VOLUMES'!AP312</f>
        <v>0</v>
      </c>
      <c r="E329" s="298">
        <f>SUM('360VOLUMES'!Y312:AH312)*'360VOLUMES'!AQ312</f>
        <v>0</v>
      </c>
      <c r="F329" s="298">
        <f>SUM('360VOLUMES'!Y312:AH312)*'360VOLUMES'!AR312</f>
        <v>0</v>
      </c>
      <c r="G329" s="298">
        <f>SUM('360VOLUMES'!Y312:AH312)*'360VOLUMES'!AS312</f>
        <v>0</v>
      </c>
      <c r="H329" s="298">
        <f>SUM('360VOLUMES'!Y312:AH312)*'360VOLUMES'!AT312</f>
        <v>0</v>
      </c>
      <c r="I329" s="298">
        <f>SUM('360VOLUMES'!Y312:AH312)*'360VOLUMES'!AU312</f>
        <v>0</v>
      </c>
      <c r="J329" s="298">
        <f>SUM('360VOLUMES'!Y312:AH312)*'360VOLUMES'!AV312</f>
        <v>0</v>
      </c>
      <c r="K329" s="298">
        <f>'360VOLUMES'!AW312</f>
        <v>0</v>
      </c>
      <c r="L329" s="298">
        <f>'360VOLUMES'!V312*SUM('360VOLUMES'!Y312:AH312)</f>
        <v>0</v>
      </c>
    </row>
    <row r="330" spans="1:12">
      <c r="A330" s="1"/>
      <c r="B330" s="296">
        <f>SUM('360VOLUMES'!Y313:AH313)*'360VOLUMES'!AN313</f>
        <v>0</v>
      </c>
      <c r="C330" s="297">
        <f>SUM('360VOLUMES'!Y313:AH313)*'360VOLUMES'!AO313</f>
        <v>0</v>
      </c>
      <c r="D330" s="298">
        <f>SUM('360VOLUMES'!Y313:AH313)*'360VOLUMES'!AP313</f>
        <v>0</v>
      </c>
      <c r="E330" s="298">
        <f>SUM('360VOLUMES'!Y313:AH313)*'360VOLUMES'!AQ313</f>
        <v>0</v>
      </c>
      <c r="F330" s="298">
        <f>SUM('360VOLUMES'!Y313:AH313)*'360VOLUMES'!AR313</f>
        <v>0</v>
      </c>
      <c r="G330" s="298">
        <f>SUM('360VOLUMES'!Y313:AH313)*'360VOLUMES'!AS313</f>
        <v>0</v>
      </c>
      <c r="H330" s="298">
        <f>SUM('360VOLUMES'!Y313:AH313)*'360VOLUMES'!AT313</f>
        <v>0</v>
      </c>
      <c r="I330" s="298">
        <f>SUM('360VOLUMES'!Y313:AH313)*'360VOLUMES'!AU313</f>
        <v>0</v>
      </c>
      <c r="J330" s="298">
        <f>SUM('360VOLUMES'!Y313:AH313)*'360VOLUMES'!AV313</f>
        <v>0</v>
      </c>
      <c r="K330" s="298">
        <f>'360VOLUMES'!AW313</f>
        <v>0</v>
      </c>
      <c r="L330" s="298">
        <f>'360VOLUMES'!V313*SUM('360VOLUMES'!Y313:AH313)</f>
        <v>0</v>
      </c>
    </row>
    <row r="331" spans="1:12">
      <c r="A331" s="1"/>
      <c r="B331" s="296">
        <f>SUM('360VOLUMES'!Y314:AH314)*'360VOLUMES'!AN314</f>
        <v>0</v>
      </c>
      <c r="C331" s="297">
        <f>SUM('360VOLUMES'!Y314:AH314)*'360VOLUMES'!AO314</f>
        <v>0</v>
      </c>
      <c r="D331" s="298">
        <f>SUM('360VOLUMES'!Y314:AH314)*'360VOLUMES'!AP314</f>
        <v>0</v>
      </c>
      <c r="E331" s="298">
        <f>SUM('360VOLUMES'!Y314:AH314)*'360VOLUMES'!AQ314</f>
        <v>0</v>
      </c>
      <c r="F331" s="298">
        <f>SUM('360VOLUMES'!Y314:AH314)*'360VOLUMES'!AR314</f>
        <v>0</v>
      </c>
      <c r="G331" s="298">
        <f>SUM('360VOLUMES'!Y314:AH314)*'360VOLUMES'!AS314</f>
        <v>0</v>
      </c>
      <c r="H331" s="298">
        <f>SUM('360VOLUMES'!Y314:AH314)*'360VOLUMES'!AT314</f>
        <v>0</v>
      </c>
      <c r="I331" s="298">
        <f>SUM('360VOLUMES'!Y314:AH314)*'360VOLUMES'!AU314</f>
        <v>0</v>
      </c>
      <c r="J331" s="298">
        <f>SUM('360VOLUMES'!Y314:AH314)*'360VOLUMES'!AV314</f>
        <v>0</v>
      </c>
      <c r="K331" s="298">
        <f>'360VOLUMES'!AW314</f>
        <v>0</v>
      </c>
      <c r="L331" s="298">
        <f>'360VOLUMES'!V314*SUM('360VOLUMES'!Y314:AH314)</f>
        <v>0</v>
      </c>
    </row>
    <row r="332" spans="1:12">
      <c r="A332" s="1"/>
      <c r="B332" s="296">
        <f>SUM('360VOLUMES'!Y315:AH315)*'360VOLUMES'!AN315</f>
        <v>0</v>
      </c>
      <c r="C332" s="297">
        <f>SUM('360VOLUMES'!Y315:AH315)*'360VOLUMES'!AO315</f>
        <v>0</v>
      </c>
      <c r="D332" s="298">
        <f>SUM('360VOLUMES'!Y315:AH315)*'360VOLUMES'!AP315</f>
        <v>0</v>
      </c>
      <c r="E332" s="298">
        <f>SUM('360VOLUMES'!Y315:AH315)*'360VOLUMES'!AQ315</f>
        <v>0</v>
      </c>
      <c r="F332" s="298">
        <f>SUM('360VOLUMES'!Y315:AH315)*'360VOLUMES'!AR315</f>
        <v>0</v>
      </c>
      <c r="G332" s="298">
        <f>SUM('360VOLUMES'!Y315:AH315)*'360VOLUMES'!AS315</f>
        <v>0</v>
      </c>
      <c r="H332" s="298">
        <f>SUM('360VOLUMES'!Y315:AH315)*'360VOLUMES'!AT315</f>
        <v>0</v>
      </c>
      <c r="I332" s="298">
        <f>SUM('360VOLUMES'!Y315:AH315)*'360VOLUMES'!AU315</f>
        <v>0</v>
      </c>
      <c r="J332" s="298">
        <f>SUM('360VOLUMES'!Y315:AH315)*'360VOLUMES'!AV315</f>
        <v>0</v>
      </c>
      <c r="K332" s="298">
        <f>'360VOLUMES'!AW315</f>
        <v>0</v>
      </c>
      <c r="L332" s="298">
        <f>'360VOLUMES'!V315*SUM('360VOLUMES'!Y315:AH315)</f>
        <v>0</v>
      </c>
    </row>
    <row r="333" spans="1:12">
      <c r="A333" s="1"/>
      <c r="B333" s="296">
        <f>SUM('360VOLUMES'!Y316:AH316)*'360VOLUMES'!AN316</f>
        <v>0</v>
      </c>
      <c r="C333" s="297">
        <f>SUM('360VOLUMES'!Y316:AH316)*'360VOLUMES'!AO316</f>
        <v>0</v>
      </c>
      <c r="D333" s="298">
        <f>SUM('360VOLUMES'!Y316:AH316)*'360VOLUMES'!AP316</f>
        <v>0</v>
      </c>
      <c r="E333" s="298">
        <f>SUM('360VOLUMES'!Y316:AH316)*'360VOLUMES'!AQ316</f>
        <v>0</v>
      </c>
      <c r="F333" s="298">
        <f>SUM('360VOLUMES'!Y316:AH316)*'360VOLUMES'!AR316</f>
        <v>0</v>
      </c>
      <c r="G333" s="298">
        <f>SUM('360VOLUMES'!Y316:AH316)*'360VOLUMES'!AS316</f>
        <v>0</v>
      </c>
      <c r="H333" s="298">
        <f>SUM('360VOLUMES'!Y316:AH316)*'360VOLUMES'!AT316</f>
        <v>0</v>
      </c>
      <c r="I333" s="298">
        <f>SUM('360VOLUMES'!Y316:AH316)*'360VOLUMES'!AU316</f>
        <v>0</v>
      </c>
      <c r="J333" s="298">
        <f>SUM('360VOLUMES'!Y316:AH316)*'360VOLUMES'!AV316</f>
        <v>0</v>
      </c>
      <c r="K333" s="298">
        <f>'360VOLUMES'!AW316</f>
        <v>0</v>
      </c>
      <c r="L333" s="298">
        <f>'360VOLUMES'!V316*SUM('360VOLUMES'!Y316:AH316)</f>
        <v>0</v>
      </c>
    </row>
    <row r="334" spans="1:12">
      <c r="A334" s="1"/>
      <c r="B334" s="296">
        <f>SUM('360VOLUMES'!Y317:AH317)*'360VOLUMES'!AN317</f>
        <v>0</v>
      </c>
      <c r="C334" s="297">
        <f>SUM('360VOLUMES'!Y317:AH317)*'360VOLUMES'!AO317</f>
        <v>0</v>
      </c>
      <c r="D334" s="298">
        <f>SUM('360VOLUMES'!Y317:AH317)*'360VOLUMES'!AP317</f>
        <v>0</v>
      </c>
      <c r="E334" s="298">
        <f>SUM('360VOLUMES'!Y317:AH317)*'360VOLUMES'!AQ317</f>
        <v>0</v>
      </c>
      <c r="F334" s="298">
        <f>SUM('360VOLUMES'!Y317:AH317)*'360VOLUMES'!AR317</f>
        <v>0</v>
      </c>
      <c r="G334" s="298">
        <f>SUM('360VOLUMES'!Y317:AH317)*'360VOLUMES'!AS317</f>
        <v>0</v>
      </c>
      <c r="H334" s="298">
        <f>SUM('360VOLUMES'!Y317:AH317)*'360VOLUMES'!AT317</f>
        <v>0</v>
      </c>
      <c r="I334" s="298">
        <f>SUM('360VOLUMES'!Y317:AH317)*'360VOLUMES'!AU317</f>
        <v>0</v>
      </c>
      <c r="J334" s="298">
        <f>SUM('360VOLUMES'!Y317:AH317)*'360VOLUMES'!AV317</f>
        <v>0</v>
      </c>
      <c r="K334" s="298">
        <f>'360VOLUMES'!AW317</f>
        <v>0</v>
      </c>
      <c r="L334" s="298">
        <f>'360VOLUMES'!V317*SUM('360VOLUMES'!Y317:AH317)</f>
        <v>0</v>
      </c>
    </row>
    <row r="335" spans="1:12">
      <c r="A335" s="1"/>
      <c r="B335" s="296">
        <f>SUM('360VOLUMES'!Y318:AH318)*'360VOLUMES'!AN318</f>
        <v>0</v>
      </c>
      <c r="C335" s="297">
        <f>SUM('360VOLUMES'!Y318:AH318)*'360VOLUMES'!AO318</f>
        <v>0</v>
      </c>
      <c r="D335" s="298">
        <f>SUM('360VOLUMES'!Y318:AH318)*'360VOLUMES'!AP318</f>
        <v>0</v>
      </c>
      <c r="E335" s="298">
        <f>SUM('360VOLUMES'!Y318:AH318)*'360VOLUMES'!AQ318</f>
        <v>0</v>
      </c>
      <c r="F335" s="298">
        <f>SUM('360VOLUMES'!Y318:AH318)*'360VOLUMES'!AR318</f>
        <v>0</v>
      </c>
      <c r="G335" s="298">
        <f>SUM('360VOLUMES'!Y318:AH318)*'360VOLUMES'!AS318</f>
        <v>0</v>
      </c>
      <c r="H335" s="298">
        <f>SUM('360VOLUMES'!Y318:AH318)*'360VOLUMES'!AT318</f>
        <v>0</v>
      </c>
      <c r="I335" s="298">
        <f>SUM('360VOLUMES'!Y318:AH318)*'360VOLUMES'!AU318</f>
        <v>0</v>
      </c>
      <c r="J335" s="298">
        <f>SUM('360VOLUMES'!Y318:AH318)*'360VOLUMES'!AV318</f>
        <v>0</v>
      </c>
      <c r="K335" s="298">
        <f>'360VOLUMES'!AW318</f>
        <v>0</v>
      </c>
      <c r="L335" s="298">
        <f>'360VOLUMES'!V318*SUM('360VOLUMES'!Y318:AH318)</f>
        <v>0</v>
      </c>
    </row>
    <row r="336" spans="1:12">
      <c r="A336" s="1"/>
      <c r="B336" s="296">
        <f>SUM('360VOLUMES'!Y319:AH319)*'360VOLUMES'!AN319</f>
        <v>0</v>
      </c>
      <c r="C336" s="297">
        <f>SUM('360VOLUMES'!Y319:AH319)*'360VOLUMES'!AO319</f>
        <v>0</v>
      </c>
      <c r="D336" s="298">
        <f>SUM('360VOLUMES'!Y319:AH319)*'360VOLUMES'!AP319</f>
        <v>0</v>
      </c>
      <c r="E336" s="298">
        <f>SUM('360VOLUMES'!Y319:AH319)*'360VOLUMES'!AQ319</f>
        <v>0</v>
      </c>
      <c r="F336" s="298">
        <f>SUM('360VOLUMES'!Y319:AH319)*'360VOLUMES'!AR319</f>
        <v>0</v>
      </c>
      <c r="G336" s="298">
        <f>SUM('360VOLUMES'!Y319:AH319)*'360VOLUMES'!AS319</f>
        <v>0</v>
      </c>
      <c r="H336" s="298">
        <f>SUM('360VOLUMES'!Y319:AH319)*'360VOLUMES'!AT319</f>
        <v>0</v>
      </c>
      <c r="I336" s="298">
        <f>SUM('360VOLUMES'!Y319:AH319)*'360VOLUMES'!AU319</f>
        <v>0</v>
      </c>
      <c r="J336" s="298">
        <f>SUM('360VOLUMES'!Y319:AH319)*'360VOLUMES'!AV319</f>
        <v>0</v>
      </c>
      <c r="K336" s="298">
        <f>'360VOLUMES'!AW319</f>
        <v>0</v>
      </c>
      <c r="L336" s="298">
        <f>'360VOLUMES'!V319*SUM('360VOLUMES'!Y319:AH319)</f>
        <v>0</v>
      </c>
    </row>
    <row r="337" spans="1:12">
      <c r="A337" s="1"/>
      <c r="B337" s="296">
        <f>SUM('360VOLUMES'!Y320:AH320)*'360VOLUMES'!AN320</f>
        <v>0</v>
      </c>
      <c r="C337" s="297">
        <f>SUM('360VOLUMES'!Y320:AH320)*'360VOLUMES'!AO320</f>
        <v>0</v>
      </c>
      <c r="D337" s="298">
        <f>SUM('360VOLUMES'!Y320:AH320)*'360VOLUMES'!AP320</f>
        <v>0</v>
      </c>
      <c r="E337" s="298">
        <f>SUM('360VOLUMES'!Y320:AH320)*'360VOLUMES'!AQ320</f>
        <v>0</v>
      </c>
      <c r="F337" s="298">
        <f>SUM('360VOLUMES'!Y320:AH320)*'360VOLUMES'!AR320</f>
        <v>0</v>
      </c>
      <c r="G337" s="298">
        <f>SUM('360VOLUMES'!Y320:AH320)*'360VOLUMES'!AS320</f>
        <v>0</v>
      </c>
      <c r="H337" s="298">
        <f>SUM('360VOLUMES'!Y320:AH320)*'360VOLUMES'!AT320</f>
        <v>0</v>
      </c>
      <c r="I337" s="298">
        <f>SUM('360VOLUMES'!Y320:AH320)*'360VOLUMES'!AU320</f>
        <v>0</v>
      </c>
      <c r="J337" s="298">
        <f>SUM('360VOLUMES'!Y320:AH320)*'360VOLUMES'!AV320</f>
        <v>0</v>
      </c>
      <c r="K337" s="298">
        <f>'360VOLUMES'!AW320</f>
        <v>0</v>
      </c>
      <c r="L337" s="298">
        <f>'360VOLUMES'!V320*SUM('360VOLUMES'!Y320:AH320)</f>
        <v>0</v>
      </c>
    </row>
    <row r="338" spans="1:12">
      <c r="A338" s="1"/>
      <c r="B338" s="296">
        <f>SUM('360VOLUMES'!Y321:AH321)*'360VOLUMES'!AN321</f>
        <v>0</v>
      </c>
      <c r="C338" s="297">
        <f>SUM('360VOLUMES'!Y321:AH321)*'360VOLUMES'!AO321</f>
        <v>0</v>
      </c>
      <c r="D338" s="298">
        <f>SUM('360VOLUMES'!Y321:AH321)*'360VOLUMES'!AP321</f>
        <v>0</v>
      </c>
      <c r="E338" s="298">
        <f>SUM('360VOLUMES'!Y321:AH321)*'360VOLUMES'!AQ321</f>
        <v>0</v>
      </c>
      <c r="F338" s="298">
        <f>SUM('360VOLUMES'!Y321:AH321)*'360VOLUMES'!AR321</f>
        <v>0</v>
      </c>
      <c r="G338" s="298">
        <f>SUM('360VOLUMES'!Y321:AH321)*'360VOLUMES'!AS321</f>
        <v>0</v>
      </c>
      <c r="H338" s="298">
        <f>SUM('360VOLUMES'!Y321:AH321)*'360VOLUMES'!AT321</f>
        <v>0</v>
      </c>
      <c r="I338" s="298">
        <f>SUM('360VOLUMES'!Y321:AH321)*'360VOLUMES'!AU321</f>
        <v>0</v>
      </c>
      <c r="J338" s="298">
        <f>SUM('360VOLUMES'!Y321:AH321)*'360VOLUMES'!AV321</f>
        <v>0</v>
      </c>
      <c r="K338" s="298">
        <f>'360VOLUMES'!AW321</f>
        <v>0</v>
      </c>
      <c r="L338" s="298">
        <f>'360VOLUMES'!V321*SUM('360VOLUMES'!Y321:AH321)</f>
        <v>0</v>
      </c>
    </row>
    <row r="339" spans="1:12">
      <c r="A339" s="1"/>
      <c r="B339" s="296">
        <f>SUM('360VOLUMES'!Y322:AH322)*'360VOLUMES'!AN322</f>
        <v>0</v>
      </c>
      <c r="C339" s="297">
        <f>SUM('360VOLUMES'!Y322:AH322)*'360VOLUMES'!AO322</f>
        <v>0</v>
      </c>
      <c r="D339" s="298">
        <f>SUM('360VOLUMES'!Y322:AH322)*'360VOLUMES'!AP322</f>
        <v>0</v>
      </c>
      <c r="E339" s="298">
        <f>SUM('360VOLUMES'!Y322:AH322)*'360VOLUMES'!AQ322</f>
        <v>0</v>
      </c>
      <c r="F339" s="298">
        <f>SUM('360VOLUMES'!Y322:AH322)*'360VOLUMES'!AR322</f>
        <v>0</v>
      </c>
      <c r="G339" s="298">
        <f>SUM('360VOLUMES'!Y322:AH322)*'360VOLUMES'!AS322</f>
        <v>0</v>
      </c>
      <c r="H339" s="298">
        <f>SUM('360VOLUMES'!Y322:AH322)*'360VOLUMES'!AT322</f>
        <v>0</v>
      </c>
      <c r="I339" s="298">
        <f>SUM('360VOLUMES'!Y322:AH322)*'360VOLUMES'!AU322</f>
        <v>0</v>
      </c>
      <c r="J339" s="298">
        <f>SUM('360VOLUMES'!Y322:AH322)*'360VOLUMES'!AV322</f>
        <v>0</v>
      </c>
      <c r="K339" s="298">
        <f>'360VOLUMES'!AW322</f>
        <v>0</v>
      </c>
      <c r="L339" s="298">
        <f>'360VOLUMES'!V322*SUM('360VOLUMES'!Y322:AH322)</f>
        <v>0</v>
      </c>
    </row>
    <row r="340" spans="1:12">
      <c r="A340" s="1"/>
      <c r="B340" s="296">
        <f>SUM('360VOLUMES'!Y323:AH323)*'360VOLUMES'!AN323</f>
        <v>0</v>
      </c>
      <c r="C340" s="297">
        <f>SUM('360VOLUMES'!Y323:AH323)*'360VOLUMES'!AO323</f>
        <v>0</v>
      </c>
      <c r="D340" s="298">
        <f>SUM('360VOLUMES'!Y323:AH323)*'360VOLUMES'!AP323</f>
        <v>0</v>
      </c>
      <c r="E340" s="298">
        <f>SUM('360VOLUMES'!Y323:AH323)*'360VOLUMES'!AQ323</f>
        <v>0</v>
      </c>
      <c r="F340" s="298">
        <f>SUM('360VOLUMES'!Y323:AH323)*'360VOLUMES'!AR323</f>
        <v>0</v>
      </c>
      <c r="G340" s="298">
        <f>SUM('360VOLUMES'!Y323:AH323)*'360VOLUMES'!AS323</f>
        <v>0</v>
      </c>
      <c r="H340" s="298">
        <f>SUM('360VOLUMES'!Y323:AH323)*'360VOLUMES'!AT323</f>
        <v>0</v>
      </c>
      <c r="I340" s="298">
        <f>SUM('360VOLUMES'!Y323:AH323)*'360VOLUMES'!AU323</f>
        <v>0</v>
      </c>
      <c r="J340" s="298">
        <f>SUM('360VOLUMES'!Y323:AH323)*'360VOLUMES'!AV323</f>
        <v>0</v>
      </c>
      <c r="K340" s="298">
        <f>'360VOLUMES'!AW323</f>
        <v>0</v>
      </c>
      <c r="L340" s="298">
        <f>'360VOLUMES'!V323*SUM('360VOLUMES'!Y323:AH323)</f>
        <v>0</v>
      </c>
    </row>
    <row r="341" spans="1:12">
      <c r="A341" s="1"/>
      <c r="B341" s="296">
        <f>SUM('360VOLUMES'!Y324:AH324)*'360VOLUMES'!AN324</f>
        <v>0</v>
      </c>
      <c r="C341" s="297">
        <f>SUM('360VOLUMES'!Y324:AH324)*'360VOLUMES'!AO324</f>
        <v>0</v>
      </c>
      <c r="D341" s="298">
        <f>SUM('360VOLUMES'!Y324:AH324)*'360VOLUMES'!AP324</f>
        <v>0</v>
      </c>
      <c r="E341" s="298">
        <f>SUM('360VOLUMES'!Y324:AH324)*'360VOLUMES'!AQ324</f>
        <v>0</v>
      </c>
      <c r="F341" s="298">
        <f>SUM('360VOLUMES'!Y324:AH324)*'360VOLUMES'!AR324</f>
        <v>0</v>
      </c>
      <c r="G341" s="298">
        <f>SUM('360VOLUMES'!Y324:AH324)*'360VOLUMES'!AS324</f>
        <v>0</v>
      </c>
      <c r="H341" s="298">
        <f>SUM('360VOLUMES'!Y324:AH324)*'360VOLUMES'!AT324</f>
        <v>0</v>
      </c>
      <c r="I341" s="298">
        <f>SUM('360VOLUMES'!Y324:AH324)*'360VOLUMES'!AU324</f>
        <v>0</v>
      </c>
      <c r="J341" s="298">
        <f>SUM('360VOLUMES'!Y324:AH324)*'360VOLUMES'!AV324</f>
        <v>0</v>
      </c>
      <c r="K341" s="298">
        <f>'360VOLUMES'!AW324</f>
        <v>0</v>
      </c>
      <c r="L341" s="298">
        <f>'360VOLUMES'!V324*SUM('360VOLUMES'!Y324:AH324)</f>
        <v>0</v>
      </c>
    </row>
    <row r="342" spans="1:12">
      <c r="A342" s="1"/>
      <c r="B342" s="296">
        <f>SUM('360VOLUMES'!Y325:AH325)*'360VOLUMES'!AN325</f>
        <v>0</v>
      </c>
      <c r="C342" s="297">
        <f>SUM('360VOLUMES'!Y325:AH325)*'360VOLUMES'!AO325</f>
        <v>0</v>
      </c>
      <c r="D342" s="298">
        <f>SUM('360VOLUMES'!Y325:AH325)*'360VOLUMES'!AP325</f>
        <v>0</v>
      </c>
      <c r="E342" s="298">
        <f>SUM('360VOLUMES'!Y325:AH325)*'360VOLUMES'!AQ325</f>
        <v>0</v>
      </c>
      <c r="F342" s="298">
        <f>SUM('360VOLUMES'!Y325:AH325)*'360VOLUMES'!AR325</f>
        <v>0</v>
      </c>
      <c r="G342" s="298">
        <f>SUM('360VOLUMES'!Y325:AH325)*'360VOLUMES'!AS325</f>
        <v>0</v>
      </c>
      <c r="H342" s="298">
        <f>SUM('360VOLUMES'!Y325:AH325)*'360VOLUMES'!AT325</f>
        <v>0</v>
      </c>
      <c r="I342" s="298">
        <f>SUM('360VOLUMES'!Y325:AH325)*'360VOLUMES'!AU325</f>
        <v>0</v>
      </c>
      <c r="J342" s="298">
        <f>SUM('360VOLUMES'!Y325:AH325)*'360VOLUMES'!AV325</f>
        <v>0</v>
      </c>
      <c r="K342" s="298">
        <f>'360VOLUMES'!AW325</f>
        <v>0</v>
      </c>
      <c r="L342" s="298">
        <f>'360VOLUMES'!V325*SUM('360VOLUMES'!Y325:AH325)</f>
        <v>0</v>
      </c>
    </row>
    <row r="343" spans="1:12">
      <c r="A343" s="1"/>
      <c r="B343" s="296">
        <f>SUM('360VOLUMES'!Y326:AH326)*'360VOLUMES'!AN326</f>
        <v>0</v>
      </c>
      <c r="C343" s="297">
        <f>SUM('360VOLUMES'!Y326:AH326)*'360VOLUMES'!AO326</f>
        <v>0</v>
      </c>
      <c r="D343" s="298">
        <f>SUM('360VOLUMES'!Y326:AH326)*'360VOLUMES'!AP326</f>
        <v>0</v>
      </c>
      <c r="E343" s="298">
        <f>SUM('360VOLUMES'!Y326:AH326)*'360VOLUMES'!AQ326</f>
        <v>0</v>
      </c>
      <c r="F343" s="298">
        <f>SUM('360VOLUMES'!Y326:AH326)*'360VOLUMES'!AR326</f>
        <v>0</v>
      </c>
      <c r="G343" s="298">
        <f>SUM('360VOLUMES'!Y326:AH326)*'360VOLUMES'!AS326</f>
        <v>0</v>
      </c>
      <c r="H343" s="298">
        <f>SUM('360VOLUMES'!Y326:AH326)*'360VOLUMES'!AT326</f>
        <v>0</v>
      </c>
      <c r="I343" s="298">
        <f>SUM('360VOLUMES'!Y326:AH326)*'360VOLUMES'!AU326</f>
        <v>0</v>
      </c>
      <c r="J343" s="298">
        <f>SUM('360VOLUMES'!Y326:AH326)*'360VOLUMES'!AV326</f>
        <v>0</v>
      </c>
      <c r="K343" s="298">
        <f>'360VOLUMES'!AW326</f>
        <v>0</v>
      </c>
      <c r="L343" s="298">
        <f>'360VOLUMES'!V326*SUM('360VOLUMES'!Y326:AH326)</f>
        <v>0</v>
      </c>
    </row>
    <row r="344" spans="1:12">
      <c r="A344" s="1"/>
      <c r="B344" s="296">
        <f>SUM('360VOLUMES'!Y327:AH327)*'360VOLUMES'!AN327</f>
        <v>0</v>
      </c>
      <c r="C344" s="297">
        <f>SUM('360VOLUMES'!Y327:AH327)*'360VOLUMES'!AO327</f>
        <v>0</v>
      </c>
      <c r="D344" s="298">
        <f>SUM('360VOLUMES'!Y327:AH327)*'360VOLUMES'!AP327</f>
        <v>0</v>
      </c>
      <c r="E344" s="298">
        <f>SUM('360VOLUMES'!Y327:AH327)*'360VOLUMES'!AQ327</f>
        <v>0</v>
      </c>
      <c r="F344" s="298">
        <f>SUM('360VOLUMES'!Y327:AH327)*'360VOLUMES'!AR327</f>
        <v>0</v>
      </c>
      <c r="G344" s="298">
        <f>SUM('360VOLUMES'!Y327:AH327)*'360VOLUMES'!AS327</f>
        <v>0</v>
      </c>
      <c r="H344" s="298">
        <f>SUM('360VOLUMES'!Y327:AH327)*'360VOLUMES'!AT327</f>
        <v>0</v>
      </c>
      <c r="I344" s="298">
        <f>SUM('360VOLUMES'!Y327:AH327)*'360VOLUMES'!AU327</f>
        <v>0</v>
      </c>
      <c r="J344" s="298">
        <f>SUM('360VOLUMES'!Y327:AH327)*'360VOLUMES'!AV327</f>
        <v>0</v>
      </c>
      <c r="K344" s="298">
        <f>'360VOLUMES'!AW327</f>
        <v>0</v>
      </c>
      <c r="L344" s="298">
        <f>'360VOLUMES'!V327*SUM('360VOLUMES'!Y327:AH327)</f>
        <v>0</v>
      </c>
    </row>
    <row r="345" spans="1:12">
      <c r="A345" s="1"/>
      <c r="B345" s="296">
        <f>SUM('360VOLUMES'!Y328:AH328)*'360VOLUMES'!AN328</f>
        <v>0</v>
      </c>
      <c r="C345" s="297">
        <f>SUM('360VOLUMES'!Y328:AH328)*'360VOLUMES'!AO328</f>
        <v>0</v>
      </c>
      <c r="D345" s="298">
        <f>SUM('360VOLUMES'!Y328:AH328)*'360VOLUMES'!AP328</f>
        <v>0</v>
      </c>
      <c r="E345" s="298">
        <f>SUM('360VOLUMES'!Y328:AH328)*'360VOLUMES'!AQ328</f>
        <v>0</v>
      </c>
      <c r="F345" s="298">
        <f>SUM('360VOLUMES'!Y328:AH328)*'360VOLUMES'!AR328</f>
        <v>0</v>
      </c>
      <c r="G345" s="298">
        <f>SUM('360VOLUMES'!Y328:AH328)*'360VOLUMES'!AS328</f>
        <v>0</v>
      </c>
      <c r="H345" s="298">
        <f>SUM('360VOLUMES'!Y328:AH328)*'360VOLUMES'!AT328</f>
        <v>0</v>
      </c>
      <c r="I345" s="298">
        <f>SUM('360VOLUMES'!Y328:AH328)*'360VOLUMES'!AU328</f>
        <v>0</v>
      </c>
      <c r="J345" s="298">
        <f>SUM('360VOLUMES'!Y328:AH328)*'360VOLUMES'!AV328</f>
        <v>0</v>
      </c>
      <c r="K345" s="298">
        <f>'360VOLUMES'!AW328</f>
        <v>0</v>
      </c>
      <c r="L345" s="298">
        <f>'360VOLUMES'!V328*SUM('360VOLUMES'!Y328:AH328)</f>
        <v>0</v>
      </c>
    </row>
    <row r="346" spans="1:12">
      <c r="A346" s="1"/>
      <c r="B346" s="296">
        <f>SUM('360VOLUMES'!Y329:AH329)*'360VOLUMES'!AN329</f>
        <v>0</v>
      </c>
      <c r="C346" s="297">
        <f>SUM('360VOLUMES'!Y329:AH329)*'360VOLUMES'!AO329</f>
        <v>0</v>
      </c>
      <c r="D346" s="298">
        <f>SUM('360VOLUMES'!Y329:AH329)*'360VOLUMES'!AP329</f>
        <v>0</v>
      </c>
      <c r="E346" s="298">
        <f>SUM('360VOLUMES'!Y329:AH329)*'360VOLUMES'!AQ329</f>
        <v>0</v>
      </c>
      <c r="F346" s="298">
        <f>SUM('360VOLUMES'!Y329:AH329)*'360VOLUMES'!AR329</f>
        <v>0</v>
      </c>
      <c r="G346" s="298">
        <f>SUM('360VOLUMES'!Y329:AH329)*'360VOLUMES'!AS329</f>
        <v>0</v>
      </c>
      <c r="H346" s="298">
        <f>SUM('360VOLUMES'!Y329:AH329)*'360VOLUMES'!AT329</f>
        <v>0</v>
      </c>
      <c r="I346" s="298">
        <f>SUM('360VOLUMES'!Y329:AH329)*'360VOLUMES'!AU329</f>
        <v>0</v>
      </c>
      <c r="J346" s="298">
        <f>SUM('360VOLUMES'!Y329:AH329)*'360VOLUMES'!AV329</f>
        <v>0</v>
      </c>
      <c r="K346" s="298">
        <f>'360VOLUMES'!AW329</f>
        <v>0</v>
      </c>
      <c r="L346" s="298">
        <f>'360VOLUMES'!V329*SUM('360VOLUMES'!Y329:AH329)</f>
        <v>0</v>
      </c>
    </row>
    <row r="347" spans="1:12">
      <c r="A347" s="1"/>
      <c r="B347" s="296">
        <f>SUM('360VOLUMES'!Y330:AH330)*'360VOLUMES'!AN330</f>
        <v>0</v>
      </c>
      <c r="C347" s="297">
        <f>SUM('360VOLUMES'!Y330:AH330)*'360VOLUMES'!AO330</f>
        <v>0</v>
      </c>
      <c r="D347" s="298">
        <f>SUM('360VOLUMES'!Y330:AH330)*'360VOLUMES'!AP330</f>
        <v>0</v>
      </c>
      <c r="E347" s="298">
        <f>SUM('360VOLUMES'!Y330:AH330)*'360VOLUMES'!AQ330</f>
        <v>0</v>
      </c>
      <c r="F347" s="298">
        <f>SUM('360VOLUMES'!Y330:AH330)*'360VOLUMES'!AR330</f>
        <v>0</v>
      </c>
      <c r="G347" s="298">
        <f>SUM('360VOLUMES'!Y330:AH330)*'360VOLUMES'!AS330</f>
        <v>0</v>
      </c>
      <c r="H347" s="298">
        <f>SUM('360VOLUMES'!Y330:AH330)*'360VOLUMES'!AT330</f>
        <v>0</v>
      </c>
      <c r="I347" s="298">
        <f>SUM('360VOLUMES'!Y330:AH330)*'360VOLUMES'!AU330</f>
        <v>0</v>
      </c>
      <c r="J347" s="298">
        <f>SUM('360VOLUMES'!Y330:AH330)*'360VOLUMES'!AV330</f>
        <v>0</v>
      </c>
      <c r="K347" s="298">
        <f>'360VOLUMES'!AW330</f>
        <v>0</v>
      </c>
      <c r="L347" s="298">
        <f>'360VOLUMES'!V330*SUM('360VOLUMES'!Y330:AH330)</f>
        <v>0</v>
      </c>
    </row>
    <row r="348" spans="1:12">
      <c r="A348" s="1"/>
      <c r="B348" s="296">
        <f>SUM('360VOLUMES'!Y331:AH331)*'360VOLUMES'!AN331</f>
        <v>0</v>
      </c>
      <c r="C348" s="297">
        <f>SUM('360VOLUMES'!Y331:AH331)*'360VOLUMES'!AO331</f>
        <v>0</v>
      </c>
      <c r="D348" s="298">
        <f>SUM('360VOLUMES'!Y331:AH331)*'360VOLUMES'!AP331</f>
        <v>0</v>
      </c>
      <c r="E348" s="298">
        <f>SUM('360VOLUMES'!Y331:AH331)*'360VOLUMES'!AQ331</f>
        <v>0</v>
      </c>
      <c r="F348" s="298">
        <f>SUM('360VOLUMES'!Y331:AH331)*'360VOLUMES'!AR331</f>
        <v>0</v>
      </c>
      <c r="G348" s="298">
        <f>SUM('360VOLUMES'!Y331:AH331)*'360VOLUMES'!AS331</f>
        <v>0</v>
      </c>
      <c r="H348" s="298">
        <f>SUM('360VOLUMES'!Y331:AH331)*'360VOLUMES'!AT331</f>
        <v>0</v>
      </c>
      <c r="I348" s="298">
        <f>SUM('360VOLUMES'!Y331:AH331)*'360VOLUMES'!AU331</f>
        <v>0</v>
      </c>
      <c r="J348" s="298">
        <f>SUM('360VOLUMES'!Y331:AH331)*'360VOLUMES'!AV331</f>
        <v>0</v>
      </c>
      <c r="K348" s="298">
        <f>'360VOLUMES'!AW331</f>
        <v>0</v>
      </c>
      <c r="L348" s="298">
        <f>'360VOLUMES'!V331*SUM('360VOLUMES'!Y331:AH331)</f>
        <v>0</v>
      </c>
    </row>
    <row r="349" spans="1:12">
      <c r="A349" s="1"/>
      <c r="B349" s="296">
        <f>SUM('360VOLUMES'!Y332:AH332)*'360VOLUMES'!AN332</f>
        <v>0</v>
      </c>
      <c r="C349" s="297">
        <f>SUM('360VOLUMES'!Y332:AH332)*'360VOLUMES'!AO332</f>
        <v>0</v>
      </c>
      <c r="D349" s="298">
        <f>SUM('360VOLUMES'!Y332:AH332)*'360VOLUMES'!AP332</f>
        <v>0</v>
      </c>
      <c r="E349" s="298">
        <f>SUM('360VOLUMES'!Y332:AH332)*'360VOLUMES'!AQ332</f>
        <v>0</v>
      </c>
      <c r="F349" s="298">
        <f>SUM('360VOLUMES'!Y332:AH332)*'360VOLUMES'!AR332</f>
        <v>0</v>
      </c>
      <c r="G349" s="298">
        <f>SUM('360VOLUMES'!Y332:AH332)*'360VOLUMES'!AS332</f>
        <v>0</v>
      </c>
      <c r="H349" s="298">
        <f>SUM('360VOLUMES'!Y332:AH332)*'360VOLUMES'!AT332</f>
        <v>0</v>
      </c>
      <c r="I349" s="298">
        <f>SUM('360VOLUMES'!Y332:AH332)*'360VOLUMES'!AU332</f>
        <v>0</v>
      </c>
      <c r="J349" s="298">
        <f>SUM('360VOLUMES'!Y332:AH332)*'360VOLUMES'!AV332</f>
        <v>0</v>
      </c>
      <c r="K349" s="298">
        <f>'360VOLUMES'!AW332</f>
        <v>0</v>
      </c>
      <c r="L349" s="298">
        <f>'360VOLUMES'!V332*SUM('360VOLUMES'!Y332:AH332)</f>
        <v>0</v>
      </c>
    </row>
    <row r="350" spans="1:12">
      <c r="A350" s="1"/>
      <c r="B350" s="296">
        <f>SUM('360VOLUMES'!Y333:AH333)*'360VOLUMES'!AN333</f>
        <v>0</v>
      </c>
      <c r="C350" s="297">
        <f>SUM('360VOLUMES'!Y333:AH333)*'360VOLUMES'!AO333</f>
        <v>0</v>
      </c>
      <c r="D350" s="298">
        <f>SUM('360VOLUMES'!Y333:AH333)*'360VOLUMES'!AP333</f>
        <v>0</v>
      </c>
      <c r="E350" s="298">
        <f>SUM('360VOLUMES'!Y333:AH333)*'360VOLUMES'!AQ333</f>
        <v>0</v>
      </c>
      <c r="F350" s="298">
        <f>SUM('360VOLUMES'!Y333:AH333)*'360VOLUMES'!AR333</f>
        <v>0</v>
      </c>
      <c r="G350" s="298">
        <f>SUM('360VOLUMES'!Y333:AH333)*'360VOLUMES'!AS333</f>
        <v>0</v>
      </c>
      <c r="H350" s="298">
        <f>SUM('360VOLUMES'!Y333:AH333)*'360VOLUMES'!AT333</f>
        <v>0</v>
      </c>
      <c r="I350" s="298">
        <f>SUM('360VOLUMES'!Y333:AH333)*'360VOLUMES'!AU333</f>
        <v>0</v>
      </c>
      <c r="J350" s="298">
        <f>SUM('360VOLUMES'!Y333:AH333)*'360VOLUMES'!AV333</f>
        <v>0</v>
      </c>
      <c r="K350" s="298">
        <f>'360VOLUMES'!AW333</f>
        <v>0</v>
      </c>
      <c r="L350" s="298">
        <f>'360VOLUMES'!V333*SUM('360VOLUMES'!Y333:AH333)</f>
        <v>0</v>
      </c>
    </row>
    <row r="351" spans="1:12">
      <c r="A351" s="1"/>
      <c r="B351" s="296">
        <f>SUM('360VOLUMES'!Y334:AH334)*'360VOLUMES'!AN334</f>
        <v>0</v>
      </c>
      <c r="C351" s="297">
        <f>SUM('360VOLUMES'!Y334:AH334)*'360VOLUMES'!AO334</f>
        <v>0</v>
      </c>
      <c r="D351" s="298">
        <f>SUM('360VOLUMES'!Y334:AH334)*'360VOLUMES'!AP334</f>
        <v>0</v>
      </c>
      <c r="E351" s="298">
        <f>SUM('360VOLUMES'!Y334:AH334)*'360VOLUMES'!AQ334</f>
        <v>0</v>
      </c>
      <c r="F351" s="298">
        <f>SUM('360VOLUMES'!Y334:AH334)*'360VOLUMES'!AR334</f>
        <v>0</v>
      </c>
      <c r="G351" s="298">
        <f>SUM('360VOLUMES'!Y334:AH334)*'360VOLUMES'!AS334</f>
        <v>0</v>
      </c>
      <c r="H351" s="298">
        <f>SUM('360VOLUMES'!Y334:AH334)*'360VOLUMES'!AT334</f>
        <v>0</v>
      </c>
      <c r="I351" s="298">
        <f>SUM('360VOLUMES'!Y334:AH334)*'360VOLUMES'!AU334</f>
        <v>0</v>
      </c>
      <c r="J351" s="298">
        <f>SUM('360VOLUMES'!Y334:AH334)*'360VOLUMES'!AV334</f>
        <v>0</v>
      </c>
      <c r="K351" s="298">
        <f>'360VOLUMES'!AW334</f>
        <v>0</v>
      </c>
      <c r="L351" s="298">
        <f>'360VOLUMES'!V334*SUM('360VOLUMES'!Y334:AH334)</f>
        <v>0</v>
      </c>
    </row>
    <row r="352" spans="1:12">
      <c r="A352" s="1"/>
      <c r="B352" s="296">
        <f>SUM('360VOLUMES'!Y335:AH335)*'360VOLUMES'!AN335</f>
        <v>0</v>
      </c>
      <c r="C352" s="297">
        <f>SUM('360VOLUMES'!Y335:AH335)*'360VOLUMES'!AO335</f>
        <v>0</v>
      </c>
      <c r="D352" s="298">
        <f>SUM('360VOLUMES'!Y335:AH335)*'360VOLUMES'!AP335</f>
        <v>0</v>
      </c>
      <c r="E352" s="298">
        <f>SUM('360VOLUMES'!Y335:AH335)*'360VOLUMES'!AQ335</f>
        <v>0</v>
      </c>
      <c r="F352" s="298">
        <f>SUM('360VOLUMES'!Y335:AH335)*'360VOLUMES'!AR335</f>
        <v>0</v>
      </c>
      <c r="G352" s="298">
        <f>SUM('360VOLUMES'!Y335:AH335)*'360VOLUMES'!AS335</f>
        <v>0</v>
      </c>
      <c r="H352" s="298">
        <f>SUM('360VOLUMES'!Y335:AH335)*'360VOLUMES'!AT335</f>
        <v>0</v>
      </c>
      <c r="I352" s="298">
        <f>SUM('360VOLUMES'!Y335:AH335)*'360VOLUMES'!AU335</f>
        <v>0</v>
      </c>
      <c r="J352" s="298">
        <f>SUM('360VOLUMES'!Y335:AH335)*'360VOLUMES'!AV335</f>
        <v>0</v>
      </c>
      <c r="K352" s="298">
        <f>'360VOLUMES'!AW335</f>
        <v>0</v>
      </c>
      <c r="L352" s="298">
        <f>'360VOLUMES'!V335*SUM('360VOLUMES'!Y335:AH335)</f>
        <v>0</v>
      </c>
    </row>
    <row r="353" spans="1:12">
      <c r="A353" s="1"/>
      <c r="B353" s="296">
        <f>SUM('360VOLUMES'!Y336:AH336)*'360VOLUMES'!AN336</f>
        <v>0</v>
      </c>
      <c r="C353" s="297">
        <f>SUM('360VOLUMES'!Y336:AH336)*'360VOLUMES'!AO336</f>
        <v>0</v>
      </c>
      <c r="D353" s="298">
        <f>SUM('360VOLUMES'!Y336:AH336)*'360VOLUMES'!AP336</f>
        <v>0</v>
      </c>
      <c r="E353" s="298">
        <f>SUM('360VOLUMES'!Y336:AH336)*'360VOLUMES'!AQ336</f>
        <v>0</v>
      </c>
      <c r="F353" s="298">
        <f>SUM('360VOLUMES'!Y336:AH336)*'360VOLUMES'!AR336</f>
        <v>0</v>
      </c>
      <c r="G353" s="298">
        <f>SUM('360VOLUMES'!Y336:AH336)*'360VOLUMES'!AS336</f>
        <v>0</v>
      </c>
      <c r="H353" s="298">
        <f>SUM('360VOLUMES'!Y336:AH336)*'360VOLUMES'!AT336</f>
        <v>0</v>
      </c>
      <c r="I353" s="298">
        <f>SUM('360VOLUMES'!Y336:AH336)*'360VOLUMES'!AU336</f>
        <v>0</v>
      </c>
      <c r="J353" s="298">
        <f>SUM('360VOLUMES'!Y336:AH336)*'360VOLUMES'!AV336</f>
        <v>0</v>
      </c>
      <c r="K353" s="298">
        <f>'360VOLUMES'!AW336</f>
        <v>0</v>
      </c>
      <c r="L353" s="298">
        <f>'360VOLUMES'!V336*SUM('360VOLUMES'!Y336:AH336)</f>
        <v>0</v>
      </c>
    </row>
    <row r="354" spans="1:12">
      <c r="A354" s="1"/>
      <c r="B354" s="296">
        <f>SUM('360VOLUMES'!Y337:AH337)*'360VOLUMES'!AN337</f>
        <v>0</v>
      </c>
      <c r="C354" s="297">
        <f>SUM('360VOLUMES'!Y337:AH337)*'360VOLUMES'!AO337</f>
        <v>0</v>
      </c>
      <c r="D354" s="298">
        <f>SUM('360VOLUMES'!Y337:AH337)*'360VOLUMES'!AP337</f>
        <v>0</v>
      </c>
      <c r="E354" s="298">
        <f>SUM('360VOLUMES'!Y337:AH337)*'360VOLUMES'!AQ337</f>
        <v>0</v>
      </c>
      <c r="F354" s="298">
        <f>SUM('360VOLUMES'!Y337:AH337)*'360VOLUMES'!AR337</f>
        <v>0</v>
      </c>
      <c r="G354" s="298">
        <f>SUM('360VOLUMES'!Y337:AH337)*'360VOLUMES'!AS337</f>
        <v>0</v>
      </c>
      <c r="H354" s="298">
        <f>SUM('360VOLUMES'!Y337:AH337)*'360VOLUMES'!AT337</f>
        <v>0</v>
      </c>
      <c r="I354" s="298">
        <f>SUM('360VOLUMES'!Y337:AH337)*'360VOLUMES'!AU337</f>
        <v>0</v>
      </c>
      <c r="J354" s="298">
        <f>SUM('360VOLUMES'!Y337:AH337)*'360VOLUMES'!AV337</f>
        <v>0</v>
      </c>
      <c r="K354" s="298">
        <f>'360VOLUMES'!AW337</f>
        <v>0</v>
      </c>
      <c r="L354" s="298">
        <f>'360VOLUMES'!V337*SUM('360VOLUMES'!Y337:AH337)</f>
        <v>0</v>
      </c>
    </row>
    <row r="355" spans="1:12">
      <c r="A355" s="1"/>
      <c r="B355" s="296">
        <f>SUM('360VOLUMES'!Y338:AH338)*'360VOLUMES'!AN338</f>
        <v>0</v>
      </c>
      <c r="C355" s="297">
        <f>SUM('360VOLUMES'!Y338:AH338)*'360VOLUMES'!AO338</f>
        <v>0</v>
      </c>
      <c r="D355" s="298">
        <f>SUM('360VOLUMES'!Y338:AH338)*'360VOLUMES'!AP338</f>
        <v>0</v>
      </c>
      <c r="E355" s="298">
        <f>SUM('360VOLUMES'!Y338:AH338)*'360VOLUMES'!AQ338</f>
        <v>0</v>
      </c>
      <c r="F355" s="298">
        <f>SUM('360VOLUMES'!Y338:AH338)*'360VOLUMES'!AR338</f>
        <v>0</v>
      </c>
      <c r="G355" s="298">
        <f>SUM('360VOLUMES'!Y338:AH338)*'360VOLUMES'!AS338</f>
        <v>0</v>
      </c>
      <c r="H355" s="298">
        <f>SUM('360VOLUMES'!Y338:AH338)*'360VOLUMES'!AT338</f>
        <v>0</v>
      </c>
      <c r="I355" s="298">
        <f>SUM('360VOLUMES'!Y338:AH338)*'360VOLUMES'!AU338</f>
        <v>0</v>
      </c>
      <c r="J355" s="298">
        <f>SUM('360VOLUMES'!Y338:AH338)*'360VOLUMES'!AV338</f>
        <v>0</v>
      </c>
      <c r="K355" s="298">
        <f>'360VOLUMES'!AW338</f>
        <v>0</v>
      </c>
      <c r="L355" s="298">
        <f>'360VOLUMES'!V338*SUM('360VOLUMES'!Y338:AH338)</f>
        <v>0</v>
      </c>
    </row>
    <row r="356" spans="1:12">
      <c r="A356" s="1"/>
      <c r="B356" s="296">
        <f>SUM('360VOLUMES'!Y339:AH339)*'360VOLUMES'!AN339</f>
        <v>0</v>
      </c>
      <c r="C356" s="297">
        <f>SUM('360VOLUMES'!Y339:AH339)*'360VOLUMES'!AO339</f>
        <v>0</v>
      </c>
      <c r="D356" s="298">
        <f>SUM('360VOLUMES'!Y339:AH339)*'360VOLUMES'!AP339</f>
        <v>0</v>
      </c>
      <c r="E356" s="298">
        <f>SUM('360VOLUMES'!Y339:AH339)*'360VOLUMES'!AQ339</f>
        <v>0</v>
      </c>
      <c r="F356" s="298">
        <f>SUM('360VOLUMES'!Y339:AH339)*'360VOLUMES'!AR339</f>
        <v>0</v>
      </c>
      <c r="G356" s="298">
        <f>SUM('360VOLUMES'!Y339:AH339)*'360VOLUMES'!AS339</f>
        <v>0</v>
      </c>
      <c r="H356" s="298">
        <f>SUM('360VOLUMES'!Y339:AH339)*'360VOLUMES'!AT339</f>
        <v>0</v>
      </c>
      <c r="I356" s="298">
        <f>SUM('360VOLUMES'!Y339:AH339)*'360VOLUMES'!AU339</f>
        <v>0</v>
      </c>
      <c r="J356" s="298">
        <f>SUM('360VOLUMES'!Y339:AH339)*'360VOLUMES'!AV339</f>
        <v>0</v>
      </c>
      <c r="K356" s="298">
        <f>'360VOLUMES'!AW339</f>
        <v>0</v>
      </c>
      <c r="L356" s="298">
        <f>'360VOLUMES'!V339*SUM('360VOLUMES'!Y339:AH339)</f>
        <v>0</v>
      </c>
    </row>
    <row r="357" spans="1:12">
      <c r="A357" s="1"/>
      <c r="B357" s="296">
        <f>SUM('360VOLUMES'!Y340:AH340)*'360VOLUMES'!AN340</f>
        <v>0</v>
      </c>
      <c r="C357" s="297">
        <f>SUM('360VOLUMES'!Y340:AH340)*'360VOLUMES'!AO340</f>
        <v>0</v>
      </c>
      <c r="D357" s="298">
        <f>SUM('360VOLUMES'!Y340:AH340)*'360VOLUMES'!AP340</f>
        <v>0</v>
      </c>
      <c r="E357" s="298">
        <f>SUM('360VOLUMES'!Y340:AH340)*'360VOLUMES'!AQ340</f>
        <v>0</v>
      </c>
      <c r="F357" s="298">
        <f>SUM('360VOLUMES'!Y340:AH340)*'360VOLUMES'!AR340</f>
        <v>0</v>
      </c>
      <c r="G357" s="298">
        <f>SUM('360VOLUMES'!Y340:AH340)*'360VOLUMES'!AS340</f>
        <v>0</v>
      </c>
      <c r="H357" s="298">
        <f>SUM('360VOLUMES'!Y340:AH340)*'360VOLUMES'!AT340</f>
        <v>0</v>
      </c>
      <c r="I357" s="298">
        <f>SUM('360VOLUMES'!Y340:AH340)*'360VOLUMES'!AU340</f>
        <v>0</v>
      </c>
      <c r="J357" s="298">
        <f>SUM('360VOLUMES'!Y340:AH340)*'360VOLUMES'!AV340</f>
        <v>0</v>
      </c>
      <c r="K357" s="298">
        <f>'360VOLUMES'!AW340</f>
        <v>0</v>
      </c>
      <c r="L357" s="298">
        <f>'360VOLUMES'!V340*SUM('360VOLUMES'!Y340:AH340)</f>
        <v>0</v>
      </c>
    </row>
    <row r="358" spans="1:12">
      <c r="A358" s="1"/>
      <c r="B358" s="296">
        <f>SUM('360VOLUMES'!Y341:AH341)*'360VOLUMES'!AN341</f>
        <v>0</v>
      </c>
      <c r="C358" s="297">
        <f>SUM('360VOLUMES'!Y341:AH341)*'360VOLUMES'!AO341</f>
        <v>0</v>
      </c>
      <c r="D358" s="298">
        <f>SUM('360VOLUMES'!Y341:AH341)*'360VOLUMES'!AP341</f>
        <v>0</v>
      </c>
      <c r="E358" s="298">
        <f>SUM('360VOLUMES'!Y341:AH341)*'360VOLUMES'!AQ341</f>
        <v>0</v>
      </c>
      <c r="F358" s="298">
        <f>SUM('360VOLUMES'!Y341:AH341)*'360VOLUMES'!AR341</f>
        <v>0</v>
      </c>
      <c r="G358" s="298">
        <f>SUM('360VOLUMES'!Y341:AH341)*'360VOLUMES'!AS341</f>
        <v>0</v>
      </c>
      <c r="H358" s="298">
        <f>SUM('360VOLUMES'!Y341:AH341)*'360VOLUMES'!AT341</f>
        <v>0</v>
      </c>
      <c r="I358" s="298">
        <f>SUM('360VOLUMES'!Y341:AH341)*'360VOLUMES'!AU341</f>
        <v>0</v>
      </c>
      <c r="J358" s="298">
        <f>SUM('360VOLUMES'!Y341:AH341)*'360VOLUMES'!AV341</f>
        <v>0</v>
      </c>
      <c r="K358" s="298">
        <f>'360VOLUMES'!AW341</f>
        <v>0</v>
      </c>
      <c r="L358" s="298">
        <f>'360VOLUMES'!V341*SUM('360VOLUMES'!Y341:AH341)</f>
        <v>0</v>
      </c>
    </row>
    <row r="359" spans="1:12">
      <c r="A359" s="1"/>
      <c r="B359" s="296">
        <f>SUM('360VOLUMES'!Y342:AH342)*'360VOLUMES'!AN342</f>
        <v>0</v>
      </c>
      <c r="C359" s="297">
        <f>SUM('360VOLUMES'!Y342:AH342)*'360VOLUMES'!AO342</f>
        <v>0</v>
      </c>
      <c r="D359" s="298">
        <f>SUM('360VOLUMES'!Y342:AH342)*'360VOLUMES'!AP342</f>
        <v>0</v>
      </c>
      <c r="E359" s="298">
        <f>SUM('360VOLUMES'!Y342:AH342)*'360VOLUMES'!AQ342</f>
        <v>0</v>
      </c>
      <c r="F359" s="298">
        <f>SUM('360VOLUMES'!Y342:AH342)*'360VOLUMES'!AR342</f>
        <v>0</v>
      </c>
      <c r="G359" s="298">
        <f>SUM('360VOLUMES'!Y342:AH342)*'360VOLUMES'!AS342</f>
        <v>0</v>
      </c>
      <c r="H359" s="298">
        <f>SUM('360VOLUMES'!Y342:AH342)*'360VOLUMES'!AT342</f>
        <v>0</v>
      </c>
      <c r="I359" s="298">
        <f>SUM('360VOLUMES'!Y342:AH342)*'360VOLUMES'!AU342</f>
        <v>0</v>
      </c>
      <c r="J359" s="298">
        <f>SUM('360VOLUMES'!Y342:AH342)*'360VOLUMES'!AV342</f>
        <v>0</v>
      </c>
      <c r="K359" s="298">
        <f>'360VOLUMES'!AW342</f>
        <v>0</v>
      </c>
      <c r="L359" s="298">
        <f>'360VOLUMES'!V342*SUM('360VOLUMES'!Y342:AH342)</f>
        <v>0</v>
      </c>
    </row>
    <row r="360" spans="1:12">
      <c r="A360" s="1"/>
      <c r="B360" s="296">
        <f>SUM('360VOLUMES'!Y343:AH343)*'360VOLUMES'!AN343</f>
        <v>0</v>
      </c>
      <c r="C360" s="297">
        <f>SUM('360VOLUMES'!Y343:AH343)*'360VOLUMES'!AO343</f>
        <v>0</v>
      </c>
      <c r="D360" s="298">
        <f>SUM('360VOLUMES'!Y343:AH343)*'360VOLUMES'!AP343</f>
        <v>0</v>
      </c>
      <c r="E360" s="298">
        <f>SUM('360VOLUMES'!Y343:AH343)*'360VOLUMES'!AQ343</f>
        <v>0</v>
      </c>
      <c r="F360" s="298">
        <f>SUM('360VOLUMES'!Y343:AH343)*'360VOLUMES'!AR343</f>
        <v>0</v>
      </c>
      <c r="G360" s="298">
        <f>SUM('360VOLUMES'!Y343:AH343)*'360VOLUMES'!AS343</f>
        <v>0</v>
      </c>
      <c r="H360" s="298">
        <f>SUM('360VOLUMES'!Y343:AH343)*'360VOLUMES'!AT343</f>
        <v>0</v>
      </c>
      <c r="I360" s="298">
        <f>SUM('360VOLUMES'!Y343:AH343)*'360VOLUMES'!AU343</f>
        <v>0</v>
      </c>
      <c r="J360" s="298">
        <f>SUM('360VOLUMES'!Y343:AH343)*'360VOLUMES'!AV343</f>
        <v>0</v>
      </c>
      <c r="K360" s="298">
        <f>'360VOLUMES'!AW343</f>
        <v>0</v>
      </c>
      <c r="L360" s="298">
        <f>'360VOLUMES'!V343*SUM('360VOLUMES'!Y343:AH343)</f>
        <v>0</v>
      </c>
    </row>
    <row r="361" spans="1:12">
      <c r="A361" s="1"/>
      <c r="B361" s="296">
        <f>SUM('360VOLUMES'!Y344:AH344)*'360VOLUMES'!AN344</f>
        <v>0</v>
      </c>
      <c r="C361" s="297">
        <f>SUM('360VOLUMES'!Y344:AH344)*'360VOLUMES'!AO344</f>
        <v>0</v>
      </c>
      <c r="D361" s="298">
        <f>SUM('360VOLUMES'!Y344:AH344)*'360VOLUMES'!AP344</f>
        <v>0</v>
      </c>
      <c r="E361" s="298">
        <f>SUM('360VOLUMES'!Y344:AH344)*'360VOLUMES'!AQ344</f>
        <v>0</v>
      </c>
      <c r="F361" s="298">
        <f>SUM('360VOLUMES'!Y344:AH344)*'360VOLUMES'!AR344</f>
        <v>0</v>
      </c>
      <c r="G361" s="298">
        <f>SUM('360VOLUMES'!Y344:AH344)*'360VOLUMES'!AS344</f>
        <v>0</v>
      </c>
      <c r="H361" s="298">
        <f>SUM('360VOLUMES'!Y344:AH344)*'360VOLUMES'!AT344</f>
        <v>0</v>
      </c>
      <c r="I361" s="298">
        <f>SUM('360VOLUMES'!Y344:AH344)*'360VOLUMES'!AU344</f>
        <v>0</v>
      </c>
      <c r="J361" s="298">
        <f>SUM('360VOLUMES'!Y344:AH344)*'360VOLUMES'!AV344</f>
        <v>0</v>
      </c>
      <c r="K361" s="298">
        <f>'360VOLUMES'!AW344</f>
        <v>0</v>
      </c>
      <c r="L361" s="298">
        <f>'360VOLUMES'!V344*SUM('360VOLUMES'!Y344:AH344)</f>
        <v>0</v>
      </c>
    </row>
    <row r="362" spans="1:12">
      <c r="A362" s="1"/>
      <c r="B362" s="296">
        <f>SUM('360VOLUMES'!Y345:AH345)*'360VOLUMES'!AN345</f>
        <v>0</v>
      </c>
      <c r="C362" s="297">
        <f>SUM('360VOLUMES'!Y345:AH345)*'360VOLUMES'!AO345</f>
        <v>0</v>
      </c>
      <c r="D362" s="298">
        <f>SUM('360VOLUMES'!Y345:AH345)*'360VOLUMES'!AP345</f>
        <v>0</v>
      </c>
      <c r="E362" s="298">
        <f>SUM('360VOLUMES'!Y345:AH345)*'360VOLUMES'!AQ345</f>
        <v>0</v>
      </c>
      <c r="F362" s="298">
        <f>SUM('360VOLUMES'!Y345:AH345)*'360VOLUMES'!AR345</f>
        <v>0</v>
      </c>
      <c r="G362" s="298">
        <f>SUM('360VOLUMES'!Y345:AH345)*'360VOLUMES'!AS345</f>
        <v>0</v>
      </c>
      <c r="H362" s="298">
        <f>SUM('360VOLUMES'!Y345:AH345)*'360VOLUMES'!AT345</f>
        <v>0</v>
      </c>
      <c r="I362" s="298">
        <f>SUM('360VOLUMES'!Y345:AH345)*'360VOLUMES'!AU345</f>
        <v>0</v>
      </c>
      <c r="J362" s="298">
        <f>SUM('360VOLUMES'!Y345:AH345)*'360VOLUMES'!AV345</f>
        <v>0</v>
      </c>
      <c r="K362" s="298">
        <f>'360VOLUMES'!AW345</f>
        <v>0</v>
      </c>
      <c r="L362" s="298">
        <f>'360VOLUMES'!V345*SUM('360VOLUMES'!Y345:AH345)</f>
        <v>0</v>
      </c>
    </row>
    <row r="363" spans="1:12">
      <c r="A363" s="1"/>
      <c r="B363" s="296">
        <f>SUM('360VOLUMES'!Y346:AH346)*'360VOLUMES'!AN346</f>
        <v>0</v>
      </c>
      <c r="C363" s="297">
        <f>SUM('360VOLUMES'!Y346:AH346)*'360VOLUMES'!AO346</f>
        <v>0</v>
      </c>
      <c r="D363" s="298">
        <f>SUM('360VOLUMES'!Y346:AH346)*'360VOLUMES'!AP346</f>
        <v>0</v>
      </c>
      <c r="E363" s="298">
        <f>SUM('360VOLUMES'!Y346:AH346)*'360VOLUMES'!AQ346</f>
        <v>0</v>
      </c>
      <c r="F363" s="298">
        <f>SUM('360VOLUMES'!Y346:AH346)*'360VOLUMES'!AR346</f>
        <v>0</v>
      </c>
      <c r="G363" s="298">
        <f>SUM('360VOLUMES'!Y346:AH346)*'360VOLUMES'!AS346</f>
        <v>0</v>
      </c>
      <c r="H363" s="298">
        <f>SUM('360VOLUMES'!Y346:AH346)*'360VOLUMES'!AT346</f>
        <v>0</v>
      </c>
      <c r="I363" s="298">
        <f>SUM('360VOLUMES'!Y346:AH346)*'360VOLUMES'!AU346</f>
        <v>0</v>
      </c>
      <c r="J363" s="298">
        <f>SUM('360VOLUMES'!Y346:AH346)*'360VOLUMES'!AV346</f>
        <v>0</v>
      </c>
      <c r="K363" s="298">
        <f>'360VOLUMES'!AW346</f>
        <v>0</v>
      </c>
      <c r="L363" s="298">
        <f>'360VOLUMES'!V346*SUM('360VOLUMES'!Y346:AH346)</f>
        <v>0</v>
      </c>
    </row>
    <row r="364" spans="1:12">
      <c r="A364" s="1"/>
      <c r="B364" s="296">
        <f>SUM('360VOLUMES'!Y347:AH347)*'360VOLUMES'!AN347</f>
        <v>0</v>
      </c>
      <c r="C364" s="297">
        <f>SUM('360VOLUMES'!Y347:AH347)*'360VOLUMES'!AO347</f>
        <v>0</v>
      </c>
      <c r="D364" s="298">
        <f>SUM('360VOLUMES'!Y347:AH347)*'360VOLUMES'!AP347</f>
        <v>0</v>
      </c>
      <c r="E364" s="298">
        <f>SUM('360VOLUMES'!Y347:AH347)*'360VOLUMES'!AQ347</f>
        <v>0</v>
      </c>
      <c r="F364" s="298">
        <f>SUM('360VOLUMES'!Y347:AH347)*'360VOLUMES'!AR347</f>
        <v>0</v>
      </c>
      <c r="G364" s="298">
        <f>SUM('360VOLUMES'!Y347:AH347)*'360VOLUMES'!AS347</f>
        <v>0</v>
      </c>
      <c r="H364" s="298">
        <f>SUM('360VOLUMES'!Y347:AH347)*'360VOLUMES'!AT347</f>
        <v>0</v>
      </c>
      <c r="I364" s="298">
        <f>SUM('360VOLUMES'!Y347:AH347)*'360VOLUMES'!AU347</f>
        <v>0</v>
      </c>
      <c r="J364" s="298">
        <f>SUM('360VOLUMES'!Y347:AH347)*'360VOLUMES'!AV347</f>
        <v>0</v>
      </c>
      <c r="K364" s="298">
        <f>'360VOLUMES'!AW347</f>
        <v>0</v>
      </c>
      <c r="L364" s="298">
        <f>'360VOLUMES'!V347*SUM('360VOLUMES'!Y347:AH347)</f>
        <v>0</v>
      </c>
    </row>
    <row r="365" spans="1:12">
      <c r="A365" s="1"/>
      <c r="B365" s="296">
        <f>SUM('360VOLUMES'!Y348:AH348)*'360VOLUMES'!AN348</f>
        <v>0</v>
      </c>
      <c r="C365" s="297">
        <f>SUM('360VOLUMES'!Y348:AH348)*'360VOLUMES'!AO348</f>
        <v>0</v>
      </c>
      <c r="D365" s="298">
        <f>SUM('360VOLUMES'!Y348:AH348)*'360VOLUMES'!AP348</f>
        <v>0</v>
      </c>
      <c r="E365" s="298">
        <f>SUM('360VOLUMES'!Y348:AH348)*'360VOLUMES'!AQ348</f>
        <v>0</v>
      </c>
      <c r="F365" s="298">
        <f>SUM('360VOLUMES'!Y348:AH348)*'360VOLUMES'!AR348</f>
        <v>0</v>
      </c>
      <c r="G365" s="298">
        <f>SUM('360VOLUMES'!Y348:AH348)*'360VOLUMES'!AS348</f>
        <v>0</v>
      </c>
      <c r="H365" s="298">
        <f>SUM('360VOLUMES'!Y348:AH348)*'360VOLUMES'!AT348</f>
        <v>0</v>
      </c>
      <c r="I365" s="298">
        <f>SUM('360VOLUMES'!Y348:AH348)*'360VOLUMES'!AU348</f>
        <v>0</v>
      </c>
      <c r="J365" s="298">
        <f>SUM('360VOLUMES'!Y348:AH348)*'360VOLUMES'!AV348</f>
        <v>0</v>
      </c>
      <c r="K365" s="298">
        <f>'360VOLUMES'!AW348</f>
        <v>0</v>
      </c>
      <c r="L365" s="298">
        <f>'360VOLUMES'!V348*SUM('360VOLUMES'!Y348:AH348)</f>
        <v>0</v>
      </c>
    </row>
    <row r="366" spans="1:12">
      <c r="A366" s="1"/>
      <c r="B366" s="296">
        <f>SUM('360VOLUMES'!Y349:AH349)*'360VOLUMES'!AN349</f>
        <v>0</v>
      </c>
      <c r="C366" s="297">
        <f>SUM('360VOLUMES'!Y349:AH349)*'360VOLUMES'!AO349</f>
        <v>0</v>
      </c>
      <c r="D366" s="298">
        <f>SUM('360VOLUMES'!Y349:AH349)*'360VOLUMES'!AP349</f>
        <v>0</v>
      </c>
      <c r="E366" s="298">
        <f>SUM('360VOLUMES'!Y349:AH349)*'360VOLUMES'!AQ349</f>
        <v>0</v>
      </c>
      <c r="F366" s="298">
        <f>SUM('360VOLUMES'!Y349:AH349)*'360VOLUMES'!AR349</f>
        <v>0</v>
      </c>
      <c r="G366" s="298">
        <f>SUM('360VOLUMES'!Y349:AH349)*'360VOLUMES'!AS349</f>
        <v>0</v>
      </c>
      <c r="H366" s="298">
        <f>SUM('360VOLUMES'!Y349:AH349)*'360VOLUMES'!AT349</f>
        <v>0</v>
      </c>
      <c r="I366" s="298">
        <f>SUM('360VOLUMES'!Y349:AH349)*'360VOLUMES'!AU349</f>
        <v>0</v>
      </c>
      <c r="J366" s="298">
        <f>SUM('360VOLUMES'!Y349:AH349)*'360VOLUMES'!AV349</f>
        <v>0</v>
      </c>
      <c r="K366" s="298">
        <f>'360VOLUMES'!AW349</f>
        <v>0</v>
      </c>
      <c r="L366" s="298">
        <f>'360VOLUMES'!V349*SUM('360VOLUMES'!Y349:AH349)</f>
        <v>0</v>
      </c>
    </row>
    <row r="367" spans="1:12">
      <c r="A367" s="1"/>
      <c r="B367" s="296">
        <f>SUM('360VOLUMES'!Y350:AH350)*'360VOLUMES'!AN350</f>
        <v>0</v>
      </c>
      <c r="C367" s="297">
        <f>SUM('360VOLUMES'!Y350:AH350)*'360VOLUMES'!AO350</f>
        <v>0</v>
      </c>
      <c r="D367" s="298">
        <f>SUM('360VOLUMES'!Y350:AH350)*'360VOLUMES'!AP350</f>
        <v>0</v>
      </c>
      <c r="E367" s="298">
        <f>SUM('360VOLUMES'!Y350:AH350)*'360VOLUMES'!AQ350</f>
        <v>0</v>
      </c>
      <c r="F367" s="298">
        <f>SUM('360VOLUMES'!Y350:AH350)*'360VOLUMES'!AR350</f>
        <v>0</v>
      </c>
      <c r="G367" s="298">
        <f>SUM('360VOLUMES'!Y350:AH350)*'360VOLUMES'!AS350</f>
        <v>0</v>
      </c>
      <c r="H367" s="298">
        <f>SUM('360VOLUMES'!Y350:AH350)*'360VOLUMES'!AT350</f>
        <v>0</v>
      </c>
      <c r="I367" s="298">
        <f>SUM('360VOLUMES'!Y350:AH350)*'360VOLUMES'!AU350</f>
        <v>0</v>
      </c>
      <c r="J367" s="298">
        <f>SUM('360VOLUMES'!Y350:AH350)*'360VOLUMES'!AV350</f>
        <v>0</v>
      </c>
      <c r="K367" s="298">
        <f>'360VOLUMES'!AW350</f>
        <v>0</v>
      </c>
      <c r="L367" s="298">
        <f>'360VOLUMES'!V350*SUM('360VOLUMES'!Y350:AH350)</f>
        <v>0</v>
      </c>
    </row>
    <row r="368" spans="1:12">
      <c r="A368" s="1"/>
      <c r="B368" s="296">
        <f>SUM('360VOLUMES'!Y351:AH351)*'360VOLUMES'!AN351</f>
        <v>0</v>
      </c>
      <c r="C368" s="297">
        <f>SUM('360VOLUMES'!Y351:AH351)*'360VOLUMES'!AO351</f>
        <v>0</v>
      </c>
      <c r="D368" s="298">
        <f>SUM('360VOLUMES'!Y351:AH351)*'360VOLUMES'!AP351</f>
        <v>0</v>
      </c>
      <c r="E368" s="298">
        <f>SUM('360VOLUMES'!Y351:AH351)*'360VOLUMES'!AQ351</f>
        <v>0</v>
      </c>
      <c r="F368" s="298">
        <f>SUM('360VOLUMES'!Y351:AH351)*'360VOLUMES'!AR351</f>
        <v>0</v>
      </c>
      <c r="G368" s="298">
        <f>SUM('360VOLUMES'!Y351:AH351)*'360VOLUMES'!AS351</f>
        <v>0</v>
      </c>
      <c r="H368" s="298">
        <f>SUM('360VOLUMES'!Y351:AH351)*'360VOLUMES'!AT351</f>
        <v>0</v>
      </c>
      <c r="I368" s="298">
        <f>SUM('360VOLUMES'!Y351:AH351)*'360VOLUMES'!AU351</f>
        <v>0</v>
      </c>
      <c r="J368" s="298">
        <f>SUM('360VOLUMES'!Y351:AH351)*'360VOLUMES'!AV351</f>
        <v>0</v>
      </c>
      <c r="K368" s="298">
        <f>'360VOLUMES'!AW351</f>
        <v>0</v>
      </c>
      <c r="L368" s="298">
        <f>'360VOLUMES'!V351*SUM('360VOLUMES'!Y351:AH351)</f>
        <v>0</v>
      </c>
    </row>
    <row r="369" spans="1:12">
      <c r="A369" s="1"/>
      <c r="B369" s="296">
        <f>SUM('360VOLUMES'!Y352:AH352)*'360VOLUMES'!AN352</f>
        <v>0</v>
      </c>
      <c r="C369" s="297">
        <f>SUM('360VOLUMES'!Y352:AH352)*'360VOLUMES'!AO352</f>
        <v>0</v>
      </c>
      <c r="D369" s="298">
        <f>SUM('360VOLUMES'!Y352:AH352)*'360VOLUMES'!AP352</f>
        <v>0</v>
      </c>
      <c r="E369" s="298">
        <f>SUM('360VOLUMES'!Y352:AH352)*'360VOLUMES'!AQ352</f>
        <v>0</v>
      </c>
      <c r="F369" s="298">
        <f>SUM('360VOLUMES'!Y352:AH352)*'360VOLUMES'!AR352</f>
        <v>0</v>
      </c>
      <c r="G369" s="298">
        <f>SUM('360VOLUMES'!Y352:AH352)*'360VOLUMES'!AS352</f>
        <v>0</v>
      </c>
      <c r="H369" s="298">
        <f>SUM('360VOLUMES'!Y352:AH352)*'360VOLUMES'!AT352</f>
        <v>0</v>
      </c>
      <c r="I369" s="298">
        <f>SUM('360VOLUMES'!Y352:AH352)*'360VOLUMES'!AU352</f>
        <v>0</v>
      </c>
      <c r="J369" s="298">
        <f>SUM('360VOLUMES'!Y352:AH352)*'360VOLUMES'!AV352</f>
        <v>0</v>
      </c>
      <c r="K369" s="298">
        <f>'360VOLUMES'!AW352</f>
        <v>0</v>
      </c>
      <c r="L369" s="298">
        <f>'360VOLUMES'!V352*SUM('360VOLUMES'!Y352:AH352)</f>
        <v>0</v>
      </c>
    </row>
    <row r="370" spans="1:12">
      <c r="A370" s="1"/>
      <c r="B370" s="296">
        <f>SUM('360VOLUMES'!Y353:AH353)*'360VOLUMES'!AN353</f>
        <v>0</v>
      </c>
      <c r="C370" s="297">
        <f>SUM('360VOLUMES'!Y353:AH353)*'360VOLUMES'!AO353</f>
        <v>0</v>
      </c>
      <c r="D370" s="298">
        <f>SUM('360VOLUMES'!Y353:AH353)*'360VOLUMES'!AP353</f>
        <v>0</v>
      </c>
      <c r="E370" s="298">
        <f>SUM('360VOLUMES'!Y353:AH353)*'360VOLUMES'!AQ353</f>
        <v>0</v>
      </c>
      <c r="F370" s="298">
        <f>SUM('360VOLUMES'!Y353:AH353)*'360VOLUMES'!AR353</f>
        <v>0</v>
      </c>
      <c r="G370" s="298">
        <f>SUM('360VOLUMES'!Y353:AH353)*'360VOLUMES'!AS353</f>
        <v>0</v>
      </c>
      <c r="H370" s="298">
        <f>SUM('360VOLUMES'!Y353:AH353)*'360VOLUMES'!AT353</f>
        <v>0</v>
      </c>
      <c r="I370" s="298">
        <f>SUM('360VOLUMES'!Y353:AH353)*'360VOLUMES'!AU353</f>
        <v>0</v>
      </c>
      <c r="J370" s="298">
        <f>SUM('360VOLUMES'!Y353:AH353)*'360VOLUMES'!AV353</f>
        <v>0</v>
      </c>
      <c r="K370" s="298">
        <f>'360VOLUMES'!AW353</f>
        <v>0</v>
      </c>
      <c r="L370" s="298">
        <f>'360VOLUMES'!V353*SUM('360VOLUMES'!Y353:AH353)</f>
        <v>0</v>
      </c>
    </row>
    <row r="371" spans="1:12">
      <c r="A371" s="1"/>
      <c r="B371" s="296">
        <f>SUM('360VOLUMES'!Y354:AH354)*'360VOLUMES'!AN354</f>
        <v>0</v>
      </c>
      <c r="C371" s="297">
        <f>SUM('360VOLUMES'!Y354:AH354)*'360VOLUMES'!AO354</f>
        <v>0</v>
      </c>
      <c r="D371" s="298">
        <f>SUM('360VOLUMES'!Y354:AH354)*'360VOLUMES'!AP354</f>
        <v>0</v>
      </c>
      <c r="E371" s="298">
        <f>SUM('360VOLUMES'!Y354:AH354)*'360VOLUMES'!AQ354</f>
        <v>0</v>
      </c>
      <c r="F371" s="298">
        <f>SUM('360VOLUMES'!Y354:AH354)*'360VOLUMES'!AR354</f>
        <v>0</v>
      </c>
      <c r="G371" s="298">
        <f>SUM('360VOLUMES'!Y354:AH354)*'360VOLUMES'!AS354</f>
        <v>0</v>
      </c>
      <c r="H371" s="298">
        <f>SUM('360VOLUMES'!Y354:AH354)*'360VOLUMES'!AT354</f>
        <v>0</v>
      </c>
      <c r="I371" s="298">
        <f>SUM('360VOLUMES'!Y354:AH354)*'360VOLUMES'!AU354</f>
        <v>0</v>
      </c>
      <c r="J371" s="298">
        <f>SUM('360VOLUMES'!Y354:AH354)*'360VOLUMES'!AV354</f>
        <v>0</v>
      </c>
      <c r="K371" s="298">
        <f>'360VOLUMES'!AW354</f>
        <v>0</v>
      </c>
      <c r="L371" s="298">
        <f>'360VOLUMES'!V354*SUM('360VOLUMES'!Y354:AH354)</f>
        <v>0</v>
      </c>
    </row>
    <row r="372" spans="1:12">
      <c r="A372" s="1"/>
      <c r="B372" s="296">
        <f>SUM('360VOLUMES'!Y355:AH355)*'360VOLUMES'!AN355</f>
        <v>0</v>
      </c>
      <c r="C372" s="297">
        <f>SUM('360VOLUMES'!Y355:AH355)*'360VOLUMES'!AO355</f>
        <v>0</v>
      </c>
      <c r="D372" s="298">
        <f>SUM('360VOLUMES'!Y355:AH355)*'360VOLUMES'!AP355</f>
        <v>0</v>
      </c>
      <c r="E372" s="298">
        <f>SUM('360VOLUMES'!Y355:AH355)*'360VOLUMES'!AQ355</f>
        <v>0</v>
      </c>
      <c r="F372" s="298">
        <f>SUM('360VOLUMES'!Y355:AH355)*'360VOLUMES'!AR355</f>
        <v>0</v>
      </c>
      <c r="G372" s="298">
        <f>SUM('360VOLUMES'!Y355:AH355)*'360VOLUMES'!AS355</f>
        <v>0</v>
      </c>
      <c r="H372" s="298">
        <f>SUM('360VOLUMES'!Y355:AH355)*'360VOLUMES'!AT355</f>
        <v>0</v>
      </c>
      <c r="I372" s="298">
        <f>SUM('360VOLUMES'!Y355:AH355)*'360VOLUMES'!AU355</f>
        <v>0</v>
      </c>
      <c r="J372" s="298">
        <f>SUM('360VOLUMES'!Y355:AH355)*'360VOLUMES'!AV355</f>
        <v>0</v>
      </c>
      <c r="K372" s="298">
        <f>'360VOLUMES'!AW355</f>
        <v>0</v>
      </c>
      <c r="L372" s="298">
        <f>'360VOLUMES'!V355*SUM('360VOLUMES'!Y355:AH355)</f>
        <v>0</v>
      </c>
    </row>
    <row r="373" spans="1:12">
      <c r="A373" s="1"/>
      <c r="B373" s="296">
        <f>SUM('360VOLUMES'!Y356:AH356)*'360VOLUMES'!AN356</f>
        <v>0</v>
      </c>
      <c r="C373" s="297">
        <f>SUM('360VOLUMES'!Y356:AH356)*'360VOLUMES'!AO356</f>
        <v>0</v>
      </c>
      <c r="D373" s="298">
        <f>SUM('360VOLUMES'!Y356:AH356)*'360VOLUMES'!AP356</f>
        <v>0</v>
      </c>
      <c r="E373" s="298">
        <f>SUM('360VOLUMES'!Y356:AH356)*'360VOLUMES'!AQ356</f>
        <v>0</v>
      </c>
      <c r="F373" s="298">
        <f>SUM('360VOLUMES'!Y356:AH356)*'360VOLUMES'!AR356</f>
        <v>0</v>
      </c>
      <c r="G373" s="298">
        <f>SUM('360VOLUMES'!Y356:AH356)*'360VOLUMES'!AS356</f>
        <v>0</v>
      </c>
      <c r="H373" s="298">
        <f>SUM('360VOLUMES'!Y356:AH356)*'360VOLUMES'!AT356</f>
        <v>0</v>
      </c>
      <c r="I373" s="298">
        <f>SUM('360VOLUMES'!Y356:AH356)*'360VOLUMES'!AU356</f>
        <v>0</v>
      </c>
      <c r="J373" s="298">
        <f>SUM('360VOLUMES'!Y356:AH356)*'360VOLUMES'!AV356</f>
        <v>0</v>
      </c>
      <c r="K373" s="298">
        <f>'360VOLUMES'!AW356</f>
        <v>0</v>
      </c>
      <c r="L373" s="298">
        <f>'360VOLUMES'!V356*SUM('360VOLUMES'!Y356:AH356)</f>
        <v>0</v>
      </c>
    </row>
    <row r="374" spans="1:12">
      <c r="A374" s="1"/>
      <c r="B374" s="296">
        <f>SUM('360VOLUMES'!Y357:AH357)*'360VOLUMES'!AN357</f>
        <v>0</v>
      </c>
      <c r="C374" s="297">
        <f>SUM('360VOLUMES'!Y357:AH357)*'360VOLUMES'!AO357</f>
        <v>0</v>
      </c>
      <c r="D374" s="298">
        <f>SUM('360VOLUMES'!Y357:AH357)*'360VOLUMES'!AP357</f>
        <v>0</v>
      </c>
      <c r="E374" s="298">
        <f>SUM('360VOLUMES'!Y357:AH357)*'360VOLUMES'!AQ357</f>
        <v>0</v>
      </c>
      <c r="F374" s="298">
        <f>SUM('360VOLUMES'!Y357:AH357)*'360VOLUMES'!AR357</f>
        <v>0</v>
      </c>
      <c r="G374" s="298">
        <f>SUM('360VOLUMES'!Y357:AH357)*'360VOLUMES'!AS357</f>
        <v>0</v>
      </c>
      <c r="H374" s="298">
        <f>SUM('360VOLUMES'!Y357:AH357)*'360VOLUMES'!AT357</f>
        <v>0</v>
      </c>
      <c r="I374" s="298">
        <f>SUM('360VOLUMES'!Y357:AH357)*'360VOLUMES'!AU357</f>
        <v>0</v>
      </c>
      <c r="J374" s="298">
        <f>SUM('360VOLUMES'!Y357:AH357)*'360VOLUMES'!AV357</f>
        <v>0</v>
      </c>
      <c r="K374" s="298">
        <f>'360VOLUMES'!AW357</f>
        <v>0</v>
      </c>
      <c r="L374" s="298">
        <f>'360VOLUMES'!V357*SUM('360VOLUMES'!Y357:AH357)</f>
        <v>0</v>
      </c>
    </row>
    <row r="375" spans="1:12">
      <c r="A375" s="1"/>
      <c r="B375" s="296">
        <f>SUM('360VOLUMES'!Y358:AH358)*'360VOLUMES'!AN358</f>
        <v>0</v>
      </c>
      <c r="C375" s="297">
        <f>SUM('360VOLUMES'!Y358:AH358)*'360VOLUMES'!AO358</f>
        <v>0</v>
      </c>
      <c r="D375" s="298">
        <f>SUM('360VOLUMES'!Y358:AH358)*'360VOLUMES'!AP358</f>
        <v>0</v>
      </c>
      <c r="E375" s="298">
        <f>SUM('360VOLUMES'!Y358:AH358)*'360VOLUMES'!AQ358</f>
        <v>0</v>
      </c>
      <c r="F375" s="298">
        <f>SUM('360VOLUMES'!Y358:AH358)*'360VOLUMES'!AR358</f>
        <v>0</v>
      </c>
      <c r="G375" s="298">
        <f>SUM('360VOLUMES'!Y358:AH358)*'360VOLUMES'!AS358</f>
        <v>0</v>
      </c>
      <c r="H375" s="298">
        <f>SUM('360VOLUMES'!Y358:AH358)*'360VOLUMES'!AT358</f>
        <v>0</v>
      </c>
      <c r="I375" s="298">
        <f>SUM('360VOLUMES'!Y358:AH358)*'360VOLUMES'!AU358</f>
        <v>0</v>
      </c>
      <c r="J375" s="298">
        <f>SUM('360VOLUMES'!Y358:AH358)*'360VOLUMES'!AV358</f>
        <v>0</v>
      </c>
      <c r="K375" s="298">
        <f>'360VOLUMES'!AW358</f>
        <v>0</v>
      </c>
      <c r="L375" s="298">
        <f>'360VOLUMES'!V358*SUM('360VOLUMES'!Y358:AH358)</f>
        <v>0</v>
      </c>
    </row>
    <row r="376" spans="1:12">
      <c r="A376" s="1"/>
      <c r="B376" s="296">
        <f>SUM('360VOLUMES'!Y359:AH359)*'360VOLUMES'!AN359</f>
        <v>0</v>
      </c>
      <c r="C376" s="297">
        <f>SUM('360VOLUMES'!Y359:AH359)*'360VOLUMES'!AO359</f>
        <v>0</v>
      </c>
      <c r="D376" s="298">
        <f>SUM('360VOLUMES'!Y359:AH359)*'360VOLUMES'!AP359</f>
        <v>0</v>
      </c>
      <c r="E376" s="298">
        <f>SUM('360VOLUMES'!Y359:AH359)*'360VOLUMES'!AQ359</f>
        <v>0</v>
      </c>
      <c r="F376" s="298">
        <f>SUM('360VOLUMES'!Y359:AH359)*'360VOLUMES'!AR359</f>
        <v>0</v>
      </c>
      <c r="G376" s="298">
        <f>SUM('360VOLUMES'!Y359:AH359)*'360VOLUMES'!AS359</f>
        <v>0</v>
      </c>
      <c r="H376" s="298">
        <f>SUM('360VOLUMES'!Y359:AH359)*'360VOLUMES'!AT359</f>
        <v>0</v>
      </c>
      <c r="I376" s="298">
        <f>SUM('360VOLUMES'!Y359:AH359)*'360VOLUMES'!AU359</f>
        <v>0</v>
      </c>
      <c r="J376" s="298">
        <f>SUM('360VOLUMES'!Y359:AH359)*'360VOLUMES'!AV359</f>
        <v>0</v>
      </c>
      <c r="K376" s="298">
        <f>'360VOLUMES'!AW359</f>
        <v>0</v>
      </c>
      <c r="L376" s="298">
        <f>'360VOLUMES'!V359*SUM('360VOLUMES'!Y359:AH359)</f>
        <v>0</v>
      </c>
    </row>
    <row r="377" spans="1:12">
      <c r="A377" s="1"/>
      <c r="B377" s="296">
        <f>SUM('360VOLUMES'!Y360:AH360)*'360VOLUMES'!AN360</f>
        <v>0</v>
      </c>
      <c r="C377" s="297">
        <f>SUM('360VOLUMES'!Y360:AH360)*'360VOLUMES'!AO360</f>
        <v>0</v>
      </c>
      <c r="D377" s="298">
        <f>SUM('360VOLUMES'!Y360:AH360)*'360VOLUMES'!AP360</f>
        <v>0</v>
      </c>
      <c r="E377" s="298">
        <f>SUM('360VOLUMES'!Y360:AH360)*'360VOLUMES'!AQ360</f>
        <v>0</v>
      </c>
      <c r="F377" s="298">
        <f>SUM('360VOLUMES'!Y360:AH360)*'360VOLUMES'!AR360</f>
        <v>0</v>
      </c>
      <c r="G377" s="298">
        <f>SUM('360VOLUMES'!Y360:AH360)*'360VOLUMES'!AS360</f>
        <v>0</v>
      </c>
      <c r="H377" s="298">
        <f>SUM('360VOLUMES'!Y360:AH360)*'360VOLUMES'!AT360</f>
        <v>0</v>
      </c>
      <c r="I377" s="298">
        <f>SUM('360VOLUMES'!Y360:AH360)*'360VOLUMES'!AU360</f>
        <v>0</v>
      </c>
      <c r="J377" s="298">
        <f>SUM('360VOLUMES'!Y360:AH360)*'360VOLUMES'!AV360</f>
        <v>0</v>
      </c>
      <c r="K377" s="298">
        <f>'360VOLUMES'!AW360</f>
        <v>0</v>
      </c>
      <c r="L377" s="298">
        <f>'360VOLUMES'!V360*SUM('360VOLUMES'!Y360:AH360)</f>
        <v>0</v>
      </c>
    </row>
    <row r="378" spans="1:12">
      <c r="A378" s="1"/>
      <c r="B378" s="296">
        <f>SUM('360VOLUMES'!Y361:AH361)*'360VOLUMES'!AN361</f>
        <v>0</v>
      </c>
      <c r="C378" s="297">
        <f>SUM('360VOLUMES'!Y361:AH361)*'360VOLUMES'!AO361</f>
        <v>0</v>
      </c>
      <c r="D378" s="298">
        <f>SUM('360VOLUMES'!Y361:AH361)*'360VOLUMES'!AP361</f>
        <v>0</v>
      </c>
      <c r="E378" s="298">
        <f>SUM('360VOLUMES'!Y361:AH361)*'360VOLUMES'!AQ361</f>
        <v>0</v>
      </c>
      <c r="F378" s="298">
        <f>SUM('360VOLUMES'!Y361:AH361)*'360VOLUMES'!AR361</f>
        <v>0</v>
      </c>
      <c r="G378" s="298">
        <f>SUM('360VOLUMES'!Y361:AH361)*'360VOLUMES'!AS361</f>
        <v>0</v>
      </c>
      <c r="H378" s="298">
        <f>SUM('360VOLUMES'!Y361:AH361)*'360VOLUMES'!AT361</f>
        <v>0</v>
      </c>
      <c r="I378" s="298">
        <f>SUM('360VOLUMES'!Y361:AH361)*'360VOLUMES'!AU361</f>
        <v>0</v>
      </c>
      <c r="J378" s="298">
        <f>SUM('360VOLUMES'!Y361:AH361)*'360VOLUMES'!AV361</f>
        <v>0</v>
      </c>
      <c r="K378" s="298">
        <f>'360VOLUMES'!AW361</f>
        <v>0</v>
      </c>
      <c r="L378" s="298">
        <f>'360VOLUMES'!V361*SUM('360VOLUMES'!Y361:AH361)</f>
        <v>0</v>
      </c>
    </row>
    <row r="379" spans="1:12">
      <c r="A379" s="1"/>
      <c r="B379" s="296">
        <f>SUM('360VOLUMES'!Y362:AH362)*'360VOLUMES'!AN362</f>
        <v>0</v>
      </c>
      <c r="C379" s="297">
        <f>SUM('360VOLUMES'!Y362:AH362)*'360VOLUMES'!AO362</f>
        <v>0</v>
      </c>
      <c r="D379" s="298">
        <f>SUM('360VOLUMES'!Y362:AH362)*'360VOLUMES'!AP362</f>
        <v>0</v>
      </c>
      <c r="E379" s="298">
        <f>SUM('360VOLUMES'!Y362:AH362)*'360VOLUMES'!AQ362</f>
        <v>0</v>
      </c>
      <c r="F379" s="298">
        <f>SUM('360VOLUMES'!Y362:AH362)*'360VOLUMES'!AR362</f>
        <v>0</v>
      </c>
      <c r="G379" s="298">
        <f>SUM('360VOLUMES'!Y362:AH362)*'360VOLUMES'!AS362</f>
        <v>0</v>
      </c>
      <c r="H379" s="298">
        <f>SUM('360VOLUMES'!Y362:AH362)*'360VOLUMES'!AT362</f>
        <v>0</v>
      </c>
      <c r="I379" s="298">
        <f>SUM('360VOLUMES'!Y362:AH362)*'360VOLUMES'!AU362</f>
        <v>0</v>
      </c>
      <c r="J379" s="298">
        <f>SUM('360VOLUMES'!Y362:AH362)*'360VOLUMES'!AV362</f>
        <v>0</v>
      </c>
      <c r="K379" s="298">
        <f>'360VOLUMES'!AW362</f>
        <v>0</v>
      </c>
      <c r="L379" s="298">
        <f>'360VOLUMES'!V362*SUM('360VOLUMES'!Y362:AH362)</f>
        <v>0</v>
      </c>
    </row>
    <row r="380" spans="1:12">
      <c r="A380" s="1"/>
      <c r="B380" s="296">
        <f>SUM('360VOLUMES'!Y363:AH363)*'360VOLUMES'!AN363</f>
        <v>0</v>
      </c>
      <c r="C380" s="297">
        <f>SUM('360VOLUMES'!Y363:AH363)*'360VOLUMES'!AO363</f>
        <v>0</v>
      </c>
      <c r="D380" s="298">
        <f>SUM('360VOLUMES'!Y363:AH363)*'360VOLUMES'!AP363</f>
        <v>0</v>
      </c>
      <c r="E380" s="298">
        <f>SUM('360VOLUMES'!Y363:AH363)*'360VOLUMES'!AQ363</f>
        <v>0</v>
      </c>
      <c r="F380" s="298">
        <f>SUM('360VOLUMES'!Y363:AH363)*'360VOLUMES'!AR363</f>
        <v>0</v>
      </c>
      <c r="G380" s="298">
        <f>SUM('360VOLUMES'!Y363:AH363)*'360VOLUMES'!AS363</f>
        <v>0</v>
      </c>
      <c r="H380" s="298">
        <f>SUM('360VOLUMES'!Y363:AH363)*'360VOLUMES'!AT363</f>
        <v>0</v>
      </c>
      <c r="I380" s="298">
        <f>SUM('360VOLUMES'!Y363:AH363)*'360VOLUMES'!AU363</f>
        <v>0</v>
      </c>
      <c r="J380" s="298">
        <f>SUM('360VOLUMES'!Y363:AH363)*'360VOLUMES'!AV363</f>
        <v>0</v>
      </c>
      <c r="K380" s="298">
        <f>'360VOLUMES'!AW363</f>
        <v>0</v>
      </c>
      <c r="L380" s="298">
        <f>'360VOLUMES'!V363*SUM('360VOLUMES'!Y363:AH363)</f>
        <v>0</v>
      </c>
    </row>
    <row r="381" spans="1:12">
      <c r="A381" s="1"/>
      <c r="B381" s="296">
        <f>SUM('360VOLUMES'!Y364:AH364)*'360VOLUMES'!AN364</f>
        <v>0</v>
      </c>
      <c r="C381" s="297">
        <f>SUM('360VOLUMES'!Y364:AH364)*'360VOLUMES'!AO364</f>
        <v>0</v>
      </c>
      <c r="D381" s="298">
        <f>SUM('360VOLUMES'!Y364:AH364)*'360VOLUMES'!AP364</f>
        <v>0</v>
      </c>
      <c r="E381" s="298">
        <f>SUM('360VOLUMES'!Y364:AH364)*'360VOLUMES'!AQ364</f>
        <v>0</v>
      </c>
      <c r="F381" s="298">
        <f>SUM('360VOLUMES'!Y364:AH364)*'360VOLUMES'!AR364</f>
        <v>0</v>
      </c>
      <c r="G381" s="298">
        <f>SUM('360VOLUMES'!Y364:AH364)*'360VOLUMES'!AS364</f>
        <v>0</v>
      </c>
      <c r="H381" s="298">
        <f>SUM('360VOLUMES'!Y364:AH364)*'360VOLUMES'!AT364</f>
        <v>0</v>
      </c>
      <c r="I381" s="298">
        <f>SUM('360VOLUMES'!Y364:AH364)*'360VOLUMES'!AU364</f>
        <v>0</v>
      </c>
      <c r="J381" s="298">
        <f>SUM('360VOLUMES'!Y364:AH364)*'360VOLUMES'!AV364</f>
        <v>0</v>
      </c>
      <c r="K381" s="298">
        <f>'360VOLUMES'!AW364</f>
        <v>0</v>
      </c>
      <c r="L381" s="298">
        <f>'360VOLUMES'!V364*SUM('360VOLUMES'!Y364:AH364)</f>
        <v>0</v>
      </c>
    </row>
    <row r="382" spans="1:12">
      <c r="A382" s="1"/>
      <c r="B382" s="296">
        <f>SUM('360VOLUMES'!Y365:AH365)*'360VOLUMES'!AN365</f>
        <v>0</v>
      </c>
      <c r="C382" s="297">
        <f>SUM('360VOLUMES'!Y365:AH365)*'360VOLUMES'!AO365</f>
        <v>0</v>
      </c>
      <c r="D382" s="298">
        <f>SUM('360VOLUMES'!Y365:AH365)*'360VOLUMES'!AP365</f>
        <v>0</v>
      </c>
      <c r="E382" s="298">
        <f>SUM('360VOLUMES'!Y365:AH365)*'360VOLUMES'!AQ365</f>
        <v>0</v>
      </c>
      <c r="F382" s="298">
        <f>SUM('360VOLUMES'!Y365:AH365)*'360VOLUMES'!AR365</f>
        <v>0</v>
      </c>
      <c r="G382" s="298">
        <f>SUM('360VOLUMES'!Y365:AH365)*'360VOLUMES'!AS365</f>
        <v>0</v>
      </c>
      <c r="H382" s="298">
        <f>SUM('360VOLUMES'!Y365:AH365)*'360VOLUMES'!AT365</f>
        <v>0</v>
      </c>
      <c r="I382" s="298">
        <f>SUM('360VOLUMES'!Y365:AH365)*'360VOLUMES'!AU365</f>
        <v>0</v>
      </c>
      <c r="J382" s="298">
        <f>SUM('360VOLUMES'!Y365:AH365)*'360VOLUMES'!AV365</f>
        <v>0</v>
      </c>
      <c r="K382" s="298">
        <f>'360VOLUMES'!AW365</f>
        <v>0</v>
      </c>
      <c r="L382" s="298">
        <f>'360VOLUMES'!V365*SUM('360VOLUMES'!Y365:AH365)</f>
        <v>0</v>
      </c>
    </row>
    <row r="383" spans="1:12">
      <c r="A383" s="1"/>
      <c r="B383" s="296">
        <f>SUM('360VOLUMES'!Y366:AH366)*'360VOLUMES'!AN366</f>
        <v>0</v>
      </c>
      <c r="C383" s="297">
        <f>SUM('360VOLUMES'!Y366:AH366)*'360VOLUMES'!AO366</f>
        <v>0</v>
      </c>
      <c r="D383" s="298">
        <f>SUM('360VOLUMES'!Y366:AH366)*'360VOLUMES'!AP366</f>
        <v>0</v>
      </c>
      <c r="E383" s="298">
        <f>SUM('360VOLUMES'!Y366:AH366)*'360VOLUMES'!AQ366</f>
        <v>0</v>
      </c>
      <c r="F383" s="298">
        <f>SUM('360VOLUMES'!Y366:AH366)*'360VOLUMES'!AR366</f>
        <v>0</v>
      </c>
      <c r="G383" s="298">
        <f>SUM('360VOLUMES'!Y366:AH366)*'360VOLUMES'!AS366</f>
        <v>0</v>
      </c>
      <c r="H383" s="298">
        <f>SUM('360VOLUMES'!Y366:AH366)*'360VOLUMES'!AT366</f>
        <v>0</v>
      </c>
      <c r="I383" s="298">
        <f>SUM('360VOLUMES'!Y366:AH366)*'360VOLUMES'!AU366</f>
        <v>0</v>
      </c>
      <c r="J383" s="298">
        <f>SUM('360VOLUMES'!Y366:AH366)*'360VOLUMES'!AV366</f>
        <v>0</v>
      </c>
      <c r="K383" s="298">
        <f>'360VOLUMES'!AW366</f>
        <v>0</v>
      </c>
      <c r="L383" s="298">
        <f>'360VOLUMES'!V366*SUM('360VOLUMES'!Y366:AH366)</f>
        <v>0</v>
      </c>
    </row>
    <row r="384" spans="1:12">
      <c r="A384" s="1"/>
      <c r="B384" s="296">
        <f>SUM('360VOLUMES'!Y367:AH367)*'360VOLUMES'!AN367</f>
        <v>0</v>
      </c>
      <c r="C384" s="297">
        <f>SUM('360VOLUMES'!Y367:AH367)*'360VOLUMES'!AO367</f>
        <v>0</v>
      </c>
      <c r="D384" s="298">
        <f>SUM('360VOLUMES'!Y367:AH367)*'360VOLUMES'!AP367</f>
        <v>0</v>
      </c>
      <c r="E384" s="298">
        <f>SUM('360VOLUMES'!Y367:AH367)*'360VOLUMES'!AQ367</f>
        <v>0</v>
      </c>
      <c r="F384" s="298">
        <f>SUM('360VOLUMES'!Y367:AH367)*'360VOLUMES'!AR367</f>
        <v>0</v>
      </c>
      <c r="G384" s="298">
        <f>SUM('360VOLUMES'!Y367:AH367)*'360VOLUMES'!AS367</f>
        <v>0</v>
      </c>
      <c r="H384" s="298">
        <f>SUM('360VOLUMES'!Y367:AH367)*'360VOLUMES'!AT367</f>
        <v>0</v>
      </c>
      <c r="I384" s="298">
        <f>SUM('360VOLUMES'!Y367:AH367)*'360VOLUMES'!AU367</f>
        <v>0</v>
      </c>
      <c r="J384" s="298">
        <f>SUM('360VOLUMES'!Y367:AH367)*'360VOLUMES'!AV367</f>
        <v>0</v>
      </c>
      <c r="K384" s="298">
        <f>'360VOLUMES'!AW367</f>
        <v>0</v>
      </c>
      <c r="L384" s="298">
        <f>'360VOLUMES'!V367*SUM('360VOLUMES'!Y367:AH367)</f>
        <v>0</v>
      </c>
    </row>
    <row r="385" spans="1:12">
      <c r="A385" s="1"/>
      <c r="B385" s="296">
        <f>SUM('360VOLUMES'!Y368:AH368)*'360VOLUMES'!AN368</f>
        <v>0</v>
      </c>
      <c r="C385" s="297">
        <f>SUM('360VOLUMES'!Y368:AH368)*'360VOLUMES'!AO368</f>
        <v>0</v>
      </c>
      <c r="D385" s="298">
        <f>SUM('360VOLUMES'!Y368:AH368)*'360VOLUMES'!AP368</f>
        <v>0</v>
      </c>
      <c r="E385" s="298">
        <f>SUM('360VOLUMES'!Y368:AH368)*'360VOLUMES'!AQ368</f>
        <v>0</v>
      </c>
      <c r="F385" s="298">
        <f>SUM('360VOLUMES'!Y368:AH368)*'360VOLUMES'!AR368</f>
        <v>0</v>
      </c>
      <c r="G385" s="298">
        <f>SUM('360VOLUMES'!Y368:AH368)*'360VOLUMES'!AS368</f>
        <v>0</v>
      </c>
      <c r="H385" s="298">
        <f>SUM('360VOLUMES'!Y368:AH368)*'360VOLUMES'!AT368</f>
        <v>0</v>
      </c>
      <c r="I385" s="298">
        <f>SUM('360VOLUMES'!Y368:AH368)*'360VOLUMES'!AU368</f>
        <v>0</v>
      </c>
      <c r="J385" s="298">
        <f>SUM('360VOLUMES'!Y368:AH368)*'360VOLUMES'!AV368</f>
        <v>0</v>
      </c>
      <c r="K385" s="298">
        <f>'360VOLUMES'!AW368</f>
        <v>0</v>
      </c>
      <c r="L385" s="298">
        <f>'360VOLUMES'!V368*SUM('360VOLUMES'!Y368:AH368)</f>
        <v>0</v>
      </c>
    </row>
    <row r="386" spans="1:12">
      <c r="A386" s="1"/>
      <c r="B386" s="296">
        <f>SUM('360VOLUMES'!Y369:AH369)*'360VOLUMES'!AN369</f>
        <v>0</v>
      </c>
      <c r="C386" s="297">
        <f>SUM('360VOLUMES'!Y369:AH369)*'360VOLUMES'!AO369</f>
        <v>0</v>
      </c>
      <c r="D386" s="298">
        <f>SUM('360VOLUMES'!Y369:AH369)*'360VOLUMES'!AP369</f>
        <v>0</v>
      </c>
      <c r="E386" s="298">
        <f>SUM('360VOLUMES'!Y369:AH369)*'360VOLUMES'!AQ369</f>
        <v>0</v>
      </c>
      <c r="F386" s="298">
        <f>SUM('360VOLUMES'!Y369:AH369)*'360VOLUMES'!AR369</f>
        <v>0</v>
      </c>
      <c r="G386" s="298">
        <f>SUM('360VOLUMES'!Y369:AH369)*'360VOLUMES'!AS369</f>
        <v>0</v>
      </c>
      <c r="H386" s="298">
        <f>SUM('360VOLUMES'!Y369:AH369)*'360VOLUMES'!AT369</f>
        <v>0</v>
      </c>
      <c r="I386" s="298">
        <f>SUM('360VOLUMES'!Y369:AH369)*'360VOLUMES'!AU369</f>
        <v>0</v>
      </c>
      <c r="J386" s="298">
        <f>SUM('360VOLUMES'!Y369:AH369)*'360VOLUMES'!AV369</f>
        <v>0</v>
      </c>
      <c r="K386" s="298">
        <f>'360VOLUMES'!AW369</f>
        <v>0</v>
      </c>
      <c r="L386" s="298">
        <f>'360VOLUMES'!V369*SUM('360VOLUMES'!Y369:AH369)</f>
        <v>0</v>
      </c>
    </row>
    <row r="387" spans="1:12">
      <c r="A387" s="1"/>
      <c r="B387" s="296">
        <f>SUM('360VOLUMES'!Y370:AH370)*'360VOLUMES'!AN370</f>
        <v>0</v>
      </c>
      <c r="C387" s="297">
        <f>SUM('360VOLUMES'!Y370:AH370)*'360VOLUMES'!AO370</f>
        <v>0</v>
      </c>
      <c r="D387" s="298">
        <f>SUM('360VOLUMES'!Y370:AH370)*'360VOLUMES'!AP370</f>
        <v>0</v>
      </c>
      <c r="E387" s="298">
        <f>SUM('360VOLUMES'!Y370:AH370)*'360VOLUMES'!AQ370</f>
        <v>0</v>
      </c>
      <c r="F387" s="298">
        <f>SUM('360VOLUMES'!Y370:AH370)*'360VOLUMES'!AR370</f>
        <v>0</v>
      </c>
      <c r="G387" s="298">
        <f>SUM('360VOLUMES'!Y370:AH370)*'360VOLUMES'!AS370</f>
        <v>0</v>
      </c>
      <c r="H387" s="298">
        <f>SUM('360VOLUMES'!Y370:AH370)*'360VOLUMES'!AT370</f>
        <v>0</v>
      </c>
      <c r="I387" s="298">
        <f>SUM('360VOLUMES'!Y370:AH370)*'360VOLUMES'!AU370</f>
        <v>0</v>
      </c>
      <c r="J387" s="298">
        <f>SUM('360VOLUMES'!Y370:AH370)*'360VOLUMES'!AV370</f>
        <v>0</v>
      </c>
      <c r="K387" s="298">
        <f>'360VOLUMES'!AW370</f>
        <v>0</v>
      </c>
      <c r="L387" s="298">
        <f>'360VOLUMES'!V370*SUM('360VOLUMES'!Y370:AH370)</f>
        <v>0</v>
      </c>
    </row>
    <row r="388" spans="1:12">
      <c r="A388" s="1"/>
      <c r="B388" s="296">
        <f>SUM('360VOLUMES'!Y371:AH371)*'360VOLUMES'!AN371</f>
        <v>0</v>
      </c>
      <c r="C388" s="297">
        <f>SUM('360VOLUMES'!Y371:AH371)*'360VOLUMES'!AO371</f>
        <v>0</v>
      </c>
      <c r="D388" s="298">
        <f>SUM('360VOLUMES'!Y371:AH371)*'360VOLUMES'!AP371</f>
        <v>0</v>
      </c>
      <c r="E388" s="298">
        <f>SUM('360VOLUMES'!Y371:AH371)*'360VOLUMES'!AQ371</f>
        <v>0</v>
      </c>
      <c r="F388" s="298">
        <f>SUM('360VOLUMES'!Y371:AH371)*'360VOLUMES'!AR371</f>
        <v>0</v>
      </c>
      <c r="G388" s="298">
        <f>SUM('360VOLUMES'!Y371:AH371)*'360VOLUMES'!AS371</f>
        <v>0</v>
      </c>
      <c r="H388" s="298">
        <f>SUM('360VOLUMES'!Y371:AH371)*'360VOLUMES'!AT371</f>
        <v>0</v>
      </c>
      <c r="I388" s="298">
        <f>SUM('360VOLUMES'!Y371:AH371)*'360VOLUMES'!AU371</f>
        <v>0</v>
      </c>
      <c r="J388" s="298">
        <f>SUM('360VOLUMES'!Y371:AH371)*'360VOLUMES'!AV371</f>
        <v>0</v>
      </c>
      <c r="K388" s="298">
        <f>'360VOLUMES'!AW371</f>
        <v>0</v>
      </c>
      <c r="L388" s="298">
        <f>'360VOLUMES'!V371*SUM('360VOLUMES'!Y371:AH371)</f>
        <v>0</v>
      </c>
    </row>
    <row r="389" spans="1:12">
      <c r="A389" s="1"/>
      <c r="B389" s="296">
        <f>SUM('360VOLUMES'!Y372:AH372)*'360VOLUMES'!AN372</f>
        <v>0</v>
      </c>
      <c r="C389" s="297">
        <f>SUM('360VOLUMES'!Y372:AH372)*'360VOLUMES'!AO372</f>
        <v>0</v>
      </c>
      <c r="D389" s="298">
        <f>SUM('360VOLUMES'!Y372:AH372)*'360VOLUMES'!AP372</f>
        <v>0</v>
      </c>
      <c r="E389" s="298">
        <f>SUM('360VOLUMES'!Y372:AH372)*'360VOLUMES'!AQ372</f>
        <v>0</v>
      </c>
      <c r="F389" s="298">
        <f>SUM('360VOLUMES'!Y372:AH372)*'360VOLUMES'!AR372</f>
        <v>0</v>
      </c>
      <c r="G389" s="298">
        <f>SUM('360VOLUMES'!Y372:AH372)*'360VOLUMES'!AS372</f>
        <v>0</v>
      </c>
      <c r="H389" s="298">
        <f>SUM('360VOLUMES'!Y372:AH372)*'360VOLUMES'!AT372</f>
        <v>0</v>
      </c>
      <c r="I389" s="298">
        <f>SUM('360VOLUMES'!Y372:AH372)*'360VOLUMES'!AU372</f>
        <v>0</v>
      </c>
      <c r="J389" s="298">
        <f>SUM('360VOLUMES'!Y372:AH372)*'360VOLUMES'!AV372</f>
        <v>0</v>
      </c>
      <c r="K389" s="298">
        <f>'360VOLUMES'!AW372</f>
        <v>0</v>
      </c>
      <c r="L389" s="298">
        <f>'360VOLUMES'!V372*SUM('360VOLUMES'!Y372:AH372)</f>
        <v>0</v>
      </c>
    </row>
    <row r="390" spans="1:12">
      <c r="A390" s="1"/>
      <c r="B390" s="296">
        <f>SUM('360VOLUMES'!Y373:AH373)*'360VOLUMES'!AN373</f>
        <v>0</v>
      </c>
      <c r="C390" s="297">
        <f>SUM('360VOLUMES'!Y373:AH373)*'360VOLUMES'!AO373</f>
        <v>0</v>
      </c>
      <c r="D390" s="298">
        <f>SUM('360VOLUMES'!Y373:AH373)*'360VOLUMES'!AP373</f>
        <v>0</v>
      </c>
      <c r="E390" s="298">
        <f>SUM('360VOLUMES'!Y373:AH373)*'360VOLUMES'!AQ373</f>
        <v>0</v>
      </c>
      <c r="F390" s="298">
        <f>SUM('360VOLUMES'!Y373:AH373)*'360VOLUMES'!AR373</f>
        <v>0</v>
      </c>
      <c r="G390" s="298">
        <f>SUM('360VOLUMES'!Y373:AH373)*'360VOLUMES'!AS373</f>
        <v>0</v>
      </c>
      <c r="H390" s="298">
        <f>SUM('360VOLUMES'!Y373:AH373)*'360VOLUMES'!AT373</f>
        <v>0</v>
      </c>
      <c r="I390" s="298">
        <f>SUM('360VOLUMES'!Y373:AH373)*'360VOLUMES'!AU373</f>
        <v>0</v>
      </c>
      <c r="J390" s="298">
        <f>SUM('360VOLUMES'!Y373:AH373)*'360VOLUMES'!AV373</f>
        <v>0</v>
      </c>
      <c r="K390" s="298">
        <f>'360VOLUMES'!AW373</f>
        <v>0</v>
      </c>
      <c r="L390" s="298">
        <f>'360VOLUMES'!V373*SUM('360VOLUMES'!Y373:AH373)</f>
        <v>0</v>
      </c>
    </row>
    <row r="391" spans="1:12">
      <c r="A391" s="1"/>
      <c r="B391" s="296">
        <f>SUM('360VOLUMES'!Y374:AH374)*'360VOLUMES'!AN374</f>
        <v>0</v>
      </c>
      <c r="C391" s="297">
        <f>SUM('360VOLUMES'!Y374:AH374)*'360VOLUMES'!AO374</f>
        <v>0</v>
      </c>
      <c r="D391" s="298">
        <f>SUM('360VOLUMES'!Y374:AH374)*'360VOLUMES'!AP374</f>
        <v>0</v>
      </c>
      <c r="E391" s="298">
        <f>SUM('360VOLUMES'!Y374:AH374)*'360VOLUMES'!AQ374</f>
        <v>0</v>
      </c>
      <c r="F391" s="298">
        <f>SUM('360VOLUMES'!Y374:AH374)*'360VOLUMES'!AR374</f>
        <v>0</v>
      </c>
      <c r="G391" s="298">
        <f>SUM('360VOLUMES'!Y374:AH374)*'360VOLUMES'!AS374</f>
        <v>0</v>
      </c>
      <c r="H391" s="298">
        <f>SUM('360VOLUMES'!Y374:AH374)*'360VOLUMES'!AT374</f>
        <v>0</v>
      </c>
      <c r="I391" s="298">
        <f>SUM('360VOLUMES'!Y374:AH374)*'360VOLUMES'!AU374</f>
        <v>0</v>
      </c>
      <c r="J391" s="298">
        <f>SUM('360VOLUMES'!Y374:AH374)*'360VOLUMES'!AV374</f>
        <v>0</v>
      </c>
      <c r="K391" s="298">
        <f>'360VOLUMES'!AW374</f>
        <v>0</v>
      </c>
      <c r="L391" s="298">
        <f>'360VOLUMES'!V374*SUM('360VOLUMES'!Y374:AH374)</f>
        <v>0</v>
      </c>
    </row>
    <row r="392" spans="1:12">
      <c r="A392" s="1"/>
      <c r="B392" s="296">
        <f>SUM('360VOLUMES'!Y375:AH375)*'360VOLUMES'!AN375</f>
        <v>0</v>
      </c>
      <c r="C392" s="297">
        <f>SUM('360VOLUMES'!Y375:AH375)*'360VOLUMES'!AO375</f>
        <v>0</v>
      </c>
      <c r="D392" s="298">
        <f>SUM('360VOLUMES'!Y375:AH375)*'360VOLUMES'!AP375</f>
        <v>0</v>
      </c>
      <c r="E392" s="298">
        <f>SUM('360VOLUMES'!Y375:AH375)*'360VOLUMES'!AQ375</f>
        <v>0</v>
      </c>
      <c r="F392" s="298">
        <f>SUM('360VOLUMES'!Y375:AH375)*'360VOLUMES'!AR375</f>
        <v>0</v>
      </c>
      <c r="G392" s="298">
        <f>SUM('360VOLUMES'!Y375:AH375)*'360VOLUMES'!AS375</f>
        <v>0</v>
      </c>
      <c r="H392" s="298">
        <f>SUM('360VOLUMES'!Y375:AH375)*'360VOLUMES'!AT375</f>
        <v>0</v>
      </c>
      <c r="I392" s="298">
        <f>SUM('360VOLUMES'!Y375:AH375)*'360VOLUMES'!AU375</f>
        <v>0</v>
      </c>
      <c r="J392" s="298">
        <f>SUM('360VOLUMES'!Y375:AH375)*'360VOLUMES'!AV375</f>
        <v>0</v>
      </c>
      <c r="K392" s="298">
        <f>'360VOLUMES'!AW375</f>
        <v>0</v>
      </c>
      <c r="L392" s="298">
        <f>'360VOLUMES'!V375*SUM('360VOLUMES'!Y375:AH375)</f>
        <v>0</v>
      </c>
    </row>
    <row r="393" spans="1:12">
      <c r="A393" s="1"/>
      <c r="B393" s="296">
        <f>SUM('360VOLUMES'!Y376:AH376)*'360VOLUMES'!AN376</f>
        <v>0</v>
      </c>
      <c r="C393" s="297">
        <f>SUM('360VOLUMES'!Y376:AH376)*'360VOLUMES'!AO376</f>
        <v>0</v>
      </c>
      <c r="D393" s="298">
        <f>SUM('360VOLUMES'!Y376:AH376)*'360VOLUMES'!AP376</f>
        <v>0</v>
      </c>
      <c r="E393" s="298">
        <f>SUM('360VOLUMES'!Y376:AH376)*'360VOLUMES'!AQ376</f>
        <v>0</v>
      </c>
      <c r="F393" s="298">
        <f>SUM('360VOLUMES'!Y376:AH376)*'360VOLUMES'!AR376</f>
        <v>0</v>
      </c>
      <c r="G393" s="298">
        <f>SUM('360VOLUMES'!Y376:AH376)*'360VOLUMES'!AS376</f>
        <v>0</v>
      </c>
      <c r="H393" s="298">
        <f>SUM('360VOLUMES'!Y376:AH376)*'360VOLUMES'!AT376</f>
        <v>0</v>
      </c>
      <c r="I393" s="298">
        <f>SUM('360VOLUMES'!Y376:AH376)*'360VOLUMES'!AU376</f>
        <v>0</v>
      </c>
      <c r="J393" s="298">
        <f>SUM('360VOLUMES'!Y376:AH376)*'360VOLUMES'!AV376</f>
        <v>0</v>
      </c>
      <c r="K393" s="298">
        <f>'360VOLUMES'!AW376</f>
        <v>0</v>
      </c>
      <c r="L393" s="298">
        <f>'360VOLUMES'!V376*SUM('360VOLUMES'!Y376:AH376)</f>
        <v>0</v>
      </c>
    </row>
    <row r="394" spans="1:12">
      <c r="A394" s="1"/>
      <c r="B394" s="296">
        <f>SUM('360VOLUMES'!Y377:AH377)*'360VOLUMES'!AN377</f>
        <v>0</v>
      </c>
      <c r="C394" s="297">
        <f>SUM('360VOLUMES'!Y377:AH377)*'360VOLUMES'!AO377</f>
        <v>0</v>
      </c>
      <c r="D394" s="298">
        <f>SUM('360VOLUMES'!Y377:AH377)*'360VOLUMES'!AP377</f>
        <v>0</v>
      </c>
      <c r="E394" s="298">
        <f>SUM('360VOLUMES'!Y377:AH377)*'360VOLUMES'!AQ377</f>
        <v>0</v>
      </c>
      <c r="F394" s="298">
        <f>SUM('360VOLUMES'!Y377:AH377)*'360VOLUMES'!AR377</f>
        <v>0</v>
      </c>
      <c r="G394" s="298">
        <f>SUM('360VOLUMES'!Y377:AH377)*'360VOLUMES'!AS377</f>
        <v>0</v>
      </c>
      <c r="H394" s="298">
        <f>SUM('360VOLUMES'!Y377:AH377)*'360VOLUMES'!AT377</f>
        <v>0</v>
      </c>
      <c r="I394" s="298">
        <f>SUM('360VOLUMES'!Y377:AH377)*'360VOLUMES'!AU377</f>
        <v>0</v>
      </c>
      <c r="J394" s="298">
        <f>SUM('360VOLUMES'!Y377:AH377)*'360VOLUMES'!AV377</f>
        <v>0</v>
      </c>
      <c r="K394" s="298">
        <f>'360VOLUMES'!AW377</f>
        <v>0</v>
      </c>
      <c r="L394" s="298">
        <f>'360VOLUMES'!V377*SUM('360VOLUMES'!Y377:AH377)</f>
        <v>0</v>
      </c>
    </row>
    <row r="395" spans="1:12">
      <c r="A395" s="1"/>
      <c r="B395" s="296">
        <f>SUM('360VOLUMES'!Y378:AH378)*'360VOLUMES'!AN378</f>
        <v>0</v>
      </c>
      <c r="C395" s="297">
        <f>SUM('360VOLUMES'!Y378:AH378)*'360VOLUMES'!AO378</f>
        <v>0</v>
      </c>
      <c r="D395" s="298">
        <f>SUM('360VOLUMES'!Y378:AH378)*'360VOLUMES'!AP378</f>
        <v>0</v>
      </c>
      <c r="E395" s="298">
        <f>SUM('360VOLUMES'!Y378:AH378)*'360VOLUMES'!AQ378</f>
        <v>0</v>
      </c>
      <c r="F395" s="298">
        <f>SUM('360VOLUMES'!Y378:AH378)*'360VOLUMES'!AR378</f>
        <v>0</v>
      </c>
      <c r="G395" s="298">
        <f>SUM('360VOLUMES'!Y378:AH378)*'360VOLUMES'!AS378</f>
        <v>0</v>
      </c>
      <c r="H395" s="298">
        <f>SUM('360VOLUMES'!Y378:AH378)*'360VOLUMES'!AT378</f>
        <v>0</v>
      </c>
      <c r="I395" s="298">
        <f>SUM('360VOLUMES'!Y378:AH378)*'360VOLUMES'!AU378</f>
        <v>0</v>
      </c>
      <c r="J395" s="298">
        <f>SUM('360VOLUMES'!Y378:AH378)*'360VOLUMES'!AV378</f>
        <v>0</v>
      </c>
      <c r="K395" s="298">
        <f>'360VOLUMES'!AW378</f>
        <v>0</v>
      </c>
      <c r="L395" s="298">
        <f>'360VOLUMES'!V378*SUM('360VOLUMES'!Y378:AH378)</f>
        <v>0</v>
      </c>
    </row>
    <row r="396" spans="1:12">
      <c r="A396" s="1"/>
      <c r="B396" s="296">
        <f>SUM('360VOLUMES'!Y379:AH379)*'360VOLUMES'!AN379</f>
        <v>0</v>
      </c>
      <c r="C396" s="297">
        <f>SUM('360VOLUMES'!Y379:AH379)*'360VOLUMES'!AO379</f>
        <v>0</v>
      </c>
      <c r="D396" s="298">
        <f>SUM('360VOLUMES'!Y379:AH379)*'360VOLUMES'!AP379</f>
        <v>0</v>
      </c>
      <c r="E396" s="298">
        <f>SUM('360VOLUMES'!Y379:AH379)*'360VOLUMES'!AQ379</f>
        <v>0</v>
      </c>
      <c r="F396" s="298">
        <f>SUM('360VOLUMES'!Y379:AH379)*'360VOLUMES'!AR379</f>
        <v>0</v>
      </c>
      <c r="G396" s="298">
        <f>SUM('360VOLUMES'!Y379:AH379)*'360VOLUMES'!AS379</f>
        <v>0</v>
      </c>
      <c r="H396" s="298">
        <f>SUM('360VOLUMES'!Y379:AH379)*'360VOLUMES'!AT379</f>
        <v>0</v>
      </c>
      <c r="I396" s="298">
        <f>SUM('360VOLUMES'!Y379:AH379)*'360VOLUMES'!AU379</f>
        <v>0</v>
      </c>
      <c r="J396" s="298">
        <f>SUM('360VOLUMES'!Y379:AH379)*'360VOLUMES'!AV379</f>
        <v>0</v>
      </c>
      <c r="K396" s="298">
        <f>'360VOLUMES'!AW379</f>
        <v>0</v>
      </c>
      <c r="L396" s="298">
        <f>'360VOLUMES'!V379*SUM('360VOLUMES'!Y379:AH379)</f>
        <v>0</v>
      </c>
    </row>
    <row r="397" spans="1:12">
      <c r="A397" s="1"/>
      <c r="B397" s="296">
        <f>SUM('360VOLUMES'!Y380:AH380)*'360VOLUMES'!AN380</f>
        <v>0</v>
      </c>
      <c r="C397" s="297">
        <f>SUM('360VOLUMES'!Y380:AH380)*'360VOLUMES'!AO380</f>
        <v>0</v>
      </c>
      <c r="D397" s="298">
        <f>SUM('360VOLUMES'!Y380:AH380)*'360VOLUMES'!AP380</f>
        <v>0</v>
      </c>
      <c r="E397" s="298">
        <f>SUM('360VOLUMES'!Y380:AH380)*'360VOLUMES'!AQ380</f>
        <v>0</v>
      </c>
      <c r="F397" s="298">
        <f>SUM('360VOLUMES'!Y380:AH380)*'360VOLUMES'!AR380</f>
        <v>0</v>
      </c>
      <c r="G397" s="298">
        <f>SUM('360VOLUMES'!Y380:AH380)*'360VOLUMES'!AS380</f>
        <v>0</v>
      </c>
      <c r="H397" s="298">
        <f>SUM('360VOLUMES'!Y380:AH380)*'360VOLUMES'!AT380</f>
        <v>0</v>
      </c>
      <c r="I397" s="298">
        <f>SUM('360VOLUMES'!Y380:AH380)*'360VOLUMES'!AU380</f>
        <v>0</v>
      </c>
      <c r="J397" s="298">
        <f>SUM('360VOLUMES'!Y380:AH380)*'360VOLUMES'!AV380</f>
        <v>0</v>
      </c>
      <c r="K397" s="298">
        <f>'360VOLUMES'!AW380</f>
        <v>0</v>
      </c>
      <c r="L397" s="298">
        <f>'360VOLUMES'!V380*SUM('360VOLUMES'!Y380:AH380)</f>
        <v>0</v>
      </c>
    </row>
    <row r="398" spans="1:12">
      <c r="A398" s="1"/>
      <c r="B398" s="296">
        <f>SUM('360VOLUMES'!Y381:AH381)*'360VOLUMES'!AN381</f>
        <v>0</v>
      </c>
      <c r="C398" s="297">
        <f>SUM('360VOLUMES'!Y381:AH381)*'360VOLUMES'!AO381</f>
        <v>0</v>
      </c>
      <c r="D398" s="298">
        <f>SUM('360VOLUMES'!Y381:AH381)*'360VOLUMES'!AP381</f>
        <v>0</v>
      </c>
      <c r="E398" s="298">
        <f>SUM('360VOLUMES'!Y381:AH381)*'360VOLUMES'!AQ381</f>
        <v>0</v>
      </c>
      <c r="F398" s="298">
        <f>SUM('360VOLUMES'!Y381:AH381)*'360VOLUMES'!AR381</f>
        <v>0</v>
      </c>
      <c r="G398" s="298">
        <f>SUM('360VOLUMES'!Y381:AH381)*'360VOLUMES'!AS381</f>
        <v>0</v>
      </c>
      <c r="H398" s="298">
        <f>SUM('360VOLUMES'!Y381:AH381)*'360VOLUMES'!AT381</f>
        <v>0</v>
      </c>
      <c r="I398" s="298">
        <f>SUM('360VOLUMES'!Y381:AH381)*'360VOLUMES'!AU381</f>
        <v>0</v>
      </c>
      <c r="J398" s="298">
        <f>SUM('360VOLUMES'!Y381:AH381)*'360VOLUMES'!AV381</f>
        <v>0</v>
      </c>
      <c r="K398" s="298">
        <f>'360VOLUMES'!AW381</f>
        <v>0</v>
      </c>
      <c r="L398" s="298">
        <f>'360VOLUMES'!V381*SUM('360VOLUMES'!Y381:AH381)</f>
        <v>0</v>
      </c>
    </row>
    <row r="399" spans="1:12">
      <c r="A399" s="1"/>
      <c r="B399" s="296">
        <f>SUM('360VOLUMES'!Y382:AH382)*'360VOLUMES'!AN382</f>
        <v>0</v>
      </c>
      <c r="C399" s="297">
        <f>SUM('360VOLUMES'!Y382:AH382)*'360VOLUMES'!AO382</f>
        <v>0</v>
      </c>
      <c r="D399" s="298">
        <f>SUM('360VOLUMES'!Y382:AH382)*'360VOLUMES'!AP382</f>
        <v>0</v>
      </c>
      <c r="E399" s="298">
        <f>SUM('360VOLUMES'!Y382:AH382)*'360VOLUMES'!AQ382</f>
        <v>0</v>
      </c>
      <c r="F399" s="298">
        <f>SUM('360VOLUMES'!Y382:AH382)*'360VOLUMES'!AR382</f>
        <v>0</v>
      </c>
      <c r="G399" s="298">
        <f>SUM('360VOLUMES'!Y382:AH382)*'360VOLUMES'!AS382</f>
        <v>0</v>
      </c>
      <c r="H399" s="298">
        <f>SUM('360VOLUMES'!Y382:AH382)*'360VOLUMES'!AT382</f>
        <v>0</v>
      </c>
      <c r="I399" s="298">
        <f>SUM('360VOLUMES'!Y382:AH382)*'360VOLUMES'!AU382</f>
        <v>0</v>
      </c>
      <c r="J399" s="298">
        <f>SUM('360VOLUMES'!Y382:AH382)*'360VOLUMES'!AV382</f>
        <v>0</v>
      </c>
      <c r="K399" s="298">
        <f>'360VOLUMES'!AW382</f>
        <v>0</v>
      </c>
      <c r="L399" s="298">
        <f>'360VOLUMES'!V382*SUM('360VOLUMES'!Y382:AH382)</f>
        <v>0</v>
      </c>
    </row>
    <row r="400" spans="1:12">
      <c r="A400" s="1"/>
      <c r="B400" s="296">
        <f>SUM('360VOLUMES'!Y383:AH383)*'360VOLUMES'!AN383</f>
        <v>0</v>
      </c>
      <c r="C400" s="297">
        <f>SUM('360VOLUMES'!Y383:AH383)*'360VOLUMES'!AO383</f>
        <v>0</v>
      </c>
      <c r="D400" s="298">
        <f>SUM('360VOLUMES'!Y383:AH383)*'360VOLUMES'!AP383</f>
        <v>0</v>
      </c>
      <c r="E400" s="298">
        <f>SUM('360VOLUMES'!Y383:AH383)*'360VOLUMES'!AQ383</f>
        <v>0</v>
      </c>
      <c r="F400" s="298">
        <f>SUM('360VOLUMES'!Y383:AH383)*'360VOLUMES'!AR383</f>
        <v>0</v>
      </c>
      <c r="G400" s="298">
        <f>SUM('360VOLUMES'!Y383:AH383)*'360VOLUMES'!AS383</f>
        <v>0</v>
      </c>
      <c r="H400" s="298">
        <f>SUM('360VOLUMES'!Y383:AH383)*'360VOLUMES'!AT383</f>
        <v>0</v>
      </c>
      <c r="I400" s="298">
        <f>SUM('360VOLUMES'!Y383:AH383)*'360VOLUMES'!AU383</f>
        <v>0</v>
      </c>
      <c r="J400" s="298">
        <f>SUM('360VOLUMES'!Y383:AH383)*'360VOLUMES'!AV383</f>
        <v>0</v>
      </c>
      <c r="K400" s="298">
        <f>'360VOLUMES'!AW383</f>
        <v>0</v>
      </c>
      <c r="L400" s="298">
        <f>'360VOLUMES'!V383*SUM('360VOLUMES'!Y383:AH383)</f>
        <v>0</v>
      </c>
    </row>
    <row r="401" spans="1:12">
      <c r="A401" s="1"/>
      <c r="B401" s="296">
        <f>SUM('360VOLUMES'!Y384:AH384)*'360VOLUMES'!AN384</f>
        <v>0</v>
      </c>
      <c r="C401" s="297">
        <f>SUM('360VOLUMES'!Y384:AH384)*'360VOLUMES'!AO384</f>
        <v>0</v>
      </c>
      <c r="D401" s="298">
        <f>SUM('360VOLUMES'!Y384:AH384)*'360VOLUMES'!AP384</f>
        <v>0</v>
      </c>
      <c r="E401" s="298">
        <f>SUM('360VOLUMES'!Y384:AH384)*'360VOLUMES'!AQ384</f>
        <v>0</v>
      </c>
      <c r="F401" s="298">
        <f>SUM('360VOLUMES'!Y384:AH384)*'360VOLUMES'!AR384</f>
        <v>0</v>
      </c>
      <c r="G401" s="298">
        <f>SUM('360VOLUMES'!Y384:AH384)*'360VOLUMES'!AS384</f>
        <v>0</v>
      </c>
      <c r="H401" s="298">
        <f>SUM('360VOLUMES'!Y384:AH384)*'360VOLUMES'!AT384</f>
        <v>0</v>
      </c>
      <c r="I401" s="298">
        <f>SUM('360VOLUMES'!Y384:AH384)*'360VOLUMES'!AU384</f>
        <v>0</v>
      </c>
      <c r="J401" s="298">
        <f>SUM('360VOLUMES'!Y384:AH384)*'360VOLUMES'!AV384</f>
        <v>0</v>
      </c>
      <c r="K401" s="298">
        <f>'360VOLUMES'!AW384</f>
        <v>0</v>
      </c>
      <c r="L401" s="298">
        <f>'360VOLUMES'!V384*SUM('360VOLUMES'!Y384:AH384)</f>
        <v>0</v>
      </c>
    </row>
    <row r="402" spans="1:12">
      <c r="A402" s="1"/>
      <c r="B402" s="296">
        <f>SUM('360VOLUMES'!Y385:AH385)*'360VOLUMES'!AN385</f>
        <v>0</v>
      </c>
      <c r="C402" s="297">
        <f>SUM('360VOLUMES'!Y385:AH385)*'360VOLUMES'!AO385</f>
        <v>0</v>
      </c>
      <c r="D402" s="298">
        <f>SUM('360VOLUMES'!Y385:AH385)*'360VOLUMES'!AP385</f>
        <v>0</v>
      </c>
      <c r="E402" s="298">
        <f>SUM('360VOLUMES'!Y385:AH385)*'360VOLUMES'!AQ385</f>
        <v>0</v>
      </c>
      <c r="F402" s="298">
        <f>SUM('360VOLUMES'!Y385:AH385)*'360VOLUMES'!AR385</f>
        <v>0</v>
      </c>
      <c r="G402" s="298">
        <f>SUM('360VOLUMES'!Y385:AH385)*'360VOLUMES'!AS385</f>
        <v>0</v>
      </c>
      <c r="H402" s="298">
        <f>SUM('360VOLUMES'!Y385:AH385)*'360VOLUMES'!AT385</f>
        <v>0</v>
      </c>
      <c r="I402" s="298">
        <f>SUM('360VOLUMES'!Y385:AH385)*'360VOLUMES'!AU385</f>
        <v>0</v>
      </c>
      <c r="J402" s="298">
        <f>SUM('360VOLUMES'!Y385:AH385)*'360VOLUMES'!AV385</f>
        <v>0</v>
      </c>
      <c r="K402" s="298">
        <f>'360VOLUMES'!AW385</f>
        <v>0</v>
      </c>
      <c r="L402" s="298">
        <f>'360VOLUMES'!V385*SUM('360VOLUMES'!Y385:AH385)</f>
        <v>0</v>
      </c>
    </row>
    <row r="403" spans="1:12">
      <c r="A403" s="1"/>
      <c r="B403" s="296">
        <f>SUM('360VOLUMES'!Y386:AH386)*'360VOLUMES'!AN386</f>
        <v>0</v>
      </c>
      <c r="C403" s="297">
        <f>SUM('360VOLUMES'!Y386:AH386)*'360VOLUMES'!AO386</f>
        <v>0</v>
      </c>
      <c r="D403" s="298">
        <f>SUM('360VOLUMES'!Y386:AH386)*'360VOLUMES'!AP386</f>
        <v>0</v>
      </c>
      <c r="E403" s="298">
        <f>SUM('360VOLUMES'!Y386:AH386)*'360VOLUMES'!AQ386</f>
        <v>0</v>
      </c>
      <c r="F403" s="298">
        <f>SUM('360VOLUMES'!Y386:AH386)*'360VOLUMES'!AR386</f>
        <v>0</v>
      </c>
      <c r="G403" s="298">
        <f>SUM('360VOLUMES'!Y386:AH386)*'360VOLUMES'!AS386</f>
        <v>0</v>
      </c>
      <c r="H403" s="298">
        <f>SUM('360VOLUMES'!Y386:AH386)*'360VOLUMES'!AT386</f>
        <v>0</v>
      </c>
      <c r="I403" s="298">
        <f>SUM('360VOLUMES'!Y386:AH386)*'360VOLUMES'!AU386</f>
        <v>0</v>
      </c>
      <c r="J403" s="298">
        <f>SUM('360VOLUMES'!Y386:AH386)*'360VOLUMES'!AV386</f>
        <v>0</v>
      </c>
      <c r="K403" s="298">
        <f>'360VOLUMES'!AW386</f>
        <v>0</v>
      </c>
      <c r="L403" s="298">
        <f>'360VOLUMES'!V386*SUM('360VOLUMES'!Y386:AH386)</f>
        <v>0</v>
      </c>
    </row>
    <row r="404" spans="1:12">
      <c r="A404" s="1"/>
      <c r="B404" s="296">
        <f>SUM('360VOLUMES'!Y387:AH387)*'360VOLUMES'!AN387</f>
        <v>0</v>
      </c>
      <c r="C404" s="297">
        <f>SUM('360VOLUMES'!Y387:AH387)*'360VOLUMES'!AO387</f>
        <v>0</v>
      </c>
      <c r="D404" s="298">
        <f>SUM('360VOLUMES'!Y387:AH387)*'360VOLUMES'!AP387</f>
        <v>0</v>
      </c>
      <c r="E404" s="298">
        <f>SUM('360VOLUMES'!Y387:AH387)*'360VOLUMES'!AQ387</f>
        <v>0</v>
      </c>
      <c r="F404" s="298">
        <f>SUM('360VOLUMES'!Y387:AH387)*'360VOLUMES'!AR387</f>
        <v>0</v>
      </c>
      <c r="G404" s="298">
        <f>SUM('360VOLUMES'!Y387:AH387)*'360VOLUMES'!AS387</f>
        <v>0</v>
      </c>
      <c r="H404" s="298">
        <f>SUM('360VOLUMES'!Y387:AH387)*'360VOLUMES'!AT387</f>
        <v>0</v>
      </c>
      <c r="I404" s="298">
        <f>SUM('360VOLUMES'!Y387:AH387)*'360VOLUMES'!AU387</f>
        <v>0</v>
      </c>
      <c r="J404" s="298">
        <f>SUM('360VOLUMES'!Y387:AH387)*'360VOLUMES'!AV387</f>
        <v>0</v>
      </c>
      <c r="K404" s="298">
        <f>'360VOLUMES'!AW387</f>
        <v>0</v>
      </c>
      <c r="L404" s="298">
        <f>'360VOLUMES'!V387*SUM('360VOLUMES'!Y387:AH387)</f>
        <v>0</v>
      </c>
    </row>
    <row r="405" spans="1:12">
      <c r="A405" s="1"/>
      <c r="B405" s="296">
        <f>SUM('360VOLUMES'!Y388:AH388)*'360VOLUMES'!AN388</f>
        <v>0</v>
      </c>
      <c r="C405" s="297">
        <f>SUM('360VOLUMES'!Y388:AH388)*'360VOLUMES'!AO388</f>
        <v>0</v>
      </c>
      <c r="D405" s="298">
        <f>SUM('360VOLUMES'!Y388:AH388)*'360VOLUMES'!AP388</f>
        <v>0</v>
      </c>
      <c r="E405" s="298">
        <f>SUM('360VOLUMES'!Y388:AH388)*'360VOLUMES'!AQ388</f>
        <v>0</v>
      </c>
      <c r="F405" s="298">
        <f>SUM('360VOLUMES'!Y388:AH388)*'360VOLUMES'!AR388</f>
        <v>0</v>
      </c>
      <c r="G405" s="298">
        <f>SUM('360VOLUMES'!Y388:AH388)*'360VOLUMES'!AS388</f>
        <v>0</v>
      </c>
      <c r="H405" s="298">
        <f>SUM('360VOLUMES'!Y388:AH388)*'360VOLUMES'!AT388</f>
        <v>0</v>
      </c>
      <c r="I405" s="298">
        <f>SUM('360VOLUMES'!Y388:AH388)*'360VOLUMES'!AU388</f>
        <v>0</v>
      </c>
      <c r="J405" s="298">
        <f>SUM('360VOLUMES'!Y388:AH388)*'360VOLUMES'!AV388</f>
        <v>0</v>
      </c>
      <c r="K405" s="298">
        <f>'360VOLUMES'!AW388</f>
        <v>0</v>
      </c>
      <c r="L405" s="298">
        <f>'360VOLUMES'!V388*SUM('360VOLUMES'!Y388:AH388)</f>
        <v>0</v>
      </c>
    </row>
    <row r="406" spans="1:12">
      <c r="A406" s="1"/>
      <c r="B406" s="296">
        <f>SUM('360VOLUMES'!Y389:AH389)*'360VOLUMES'!AN389</f>
        <v>0</v>
      </c>
      <c r="C406" s="297">
        <f>SUM('360VOLUMES'!Y389:AH389)*'360VOLUMES'!AO389</f>
        <v>0</v>
      </c>
      <c r="D406" s="298">
        <f>SUM('360VOLUMES'!Y389:AH389)*'360VOLUMES'!AP389</f>
        <v>0</v>
      </c>
      <c r="E406" s="298">
        <f>SUM('360VOLUMES'!Y389:AH389)*'360VOLUMES'!AQ389</f>
        <v>0</v>
      </c>
      <c r="F406" s="298">
        <f>SUM('360VOLUMES'!Y389:AH389)*'360VOLUMES'!AR389</f>
        <v>0</v>
      </c>
      <c r="G406" s="298">
        <f>SUM('360VOLUMES'!Y389:AH389)*'360VOLUMES'!AS389</f>
        <v>0</v>
      </c>
      <c r="H406" s="298">
        <f>SUM('360VOLUMES'!Y389:AH389)*'360VOLUMES'!AT389</f>
        <v>0</v>
      </c>
      <c r="I406" s="298">
        <f>SUM('360VOLUMES'!Y389:AH389)*'360VOLUMES'!AU389</f>
        <v>0</v>
      </c>
      <c r="J406" s="298">
        <f>SUM('360VOLUMES'!Y389:AH389)*'360VOLUMES'!AV389</f>
        <v>0</v>
      </c>
      <c r="K406" s="298">
        <f>'360VOLUMES'!AW389</f>
        <v>0</v>
      </c>
      <c r="L406" s="298">
        <f>'360VOLUMES'!V389*SUM('360VOLUMES'!Y389:AH389)</f>
        <v>0</v>
      </c>
    </row>
    <row r="407" spans="1:12">
      <c r="A407" s="1"/>
      <c r="B407" s="296">
        <f>SUM('360VOLUMES'!Y390:AH390)*'360VOLUMES'!AN390</f>
        <v>0</v>
      </c>
      <c r="C407" s="297">
        <f>SUM('360VOLUMES'!Y390:AH390)*'360VOLUMES'!AO390</f>
        <v>0</v>
      </c>
      <c r="D407" s="298">
        <f>SUM('360VOLUMES'!Y390:AH390)*'360VOLUMES'!AP390</f>
        <v>0</v>
      </c>
      <c r="E407" s="298">
        <f>SUM('360VOLUMES'!Y390:AH390)*'360VOLUMES'!AQ390</f>
        <v>0</v>
      </c>
      <c r="F407" s="298">
        <f>SUM('360VOLUMES'!Y390:AH390)*'360VOLUMES'!AR390</f>
        <v>0</v>
      </c>
      <c r="G407" s="298">
        <f>SUM('360VOLUMES'!Y390:AH390)*'360VOLUMES'!AS390</f>
        <v>0</v>
      </c>
      <c r="H407" s="298">
        <f>SUM('360VOLUMES'!Y390:AH390)*'360VOLUMES'!AT390</f>
        <v>0</v>
      </c>
      <c r="I407" s="298">
        <f>SUM('360VOLUMES'!Y390:AH390)*'360VOLUMES'!AU390</f>
        <v>0</v>
      </c>
      <c r="J407" s="298">
        <f>SUM('360VOLUMES'!Y390:AH390)*'360VOLUMES'!AV390</f>
        <v>0</v>
      </c>
      <c r="K407" s="298">
        <f>'360VOLUMES'!AW390</f>
        <v>0</v>
      </c>
      <c r="L407" s="298">
        <f>'360VOLUMES'!V390*SUM('360VOLUMES'!Y390:AH390)</f>
        <v>0</v>
      </c>
    </row>
    <row r="408" spans="1:12">
      <c r="A408" s="1"/>
      <c r="B408" s="296">
        <f>SUM('360VOLUMES'!Y391:AH391)*'360VOLUMES'!AN391</f>
        <v>0</v>
      </c>
      <c r="C408" s="297">
        <f>SUM('360VOLUMES'!Y391:AH391)*'360VOLUMES'!AO391</f>
        <v>0</v>
      </c>
      <c r="D408" s="298">
        <f>SUM('360VOLUMES'!Y391:AH391)*'360VOLUMES'!AP391</f>
        <v>0</v>
      </c>
      <c r="E408" s="298">
        <f>SUM('360VOLUMES'!Y391:AH391)*'360VOLUMES'!AQ391</f>
        <v>0</v>
      </c>
      <c r="F408" s="298">
        <f>SUM('360VOLUMES'!Y391:AH391)*'360VOLUMES'!AR391</f>
        <v>0</v>
      </c>
      <c r="G408" s="298">
        <f>SUM('360VOLUMES'!Y391:AH391)*'360VOLUMES'!AS391</f>
        <v>0</v>
      </c>
      <c r="H408" s="298">
        <f>SUM('360VOLUMES'!Y391:AH391)*'360VOLUMES'!AT391</f>
        <v>0</v>
      </c>
      <c r="I408" s="298">
        <f>SUM('360VOLUMES'!Y391:AH391)*'360VOLUMES'!AU391</f>
        <v>0</v>
      </c>
      <c r="J408" s="298">
        <f>SUM('360VOLUMES'!Y391:AH391)*'360VOLUMES'!AV391</f>
        <v>0</v>
      </c>
      <c r="K408" s="298">
        <f>'360VOLUMES'!AW391</f>
        <v>0</v>
      </c>
      <c r="L408" s="298">
        <f>'360VOLUMES'!V391*SUM('360VOLUMES'!Y391:AH391)</f>
        <v>0</v>
      </c>
    </row>
    <row r="409" spans="1:12">
      <c r="A409" s="1"/>
      <c r="B409" s="296">
        <f>SUM('360VOLUMES'!Y392:AH392)*'360VOLUMES'!AN392</f>
        <v>0</v>
      </c>
      <c r="C409" s="297">
        <f>SUM('360VOLUMES'!Y392:AH392)*'360VOLUMES'!AO392</f>
        <v>0</v>
      </c>
      <c r="D409" s="298">
        <f>SUM('360VOLUMES'!Y392:AH392)*'360VOLUMES'!AP392</f>
        <v>0</v>
      </c>
      <c r="E409" s="298">
        <f>SUM('360VOLUMES'!Y392:AH392)*'360VOLUMES'!AQ392</f>
        <v>0</v>
      </c>
      <c r="F409" s="298">
        <f>SUM('360VOLUMES'!Y392:AH392)*'360VOLUMES'!AR392</f>
        <v>0</v>
      </c>
      <c r="G409" s="298">
        <f>SUM('360VOLUMES'!Y392:AH392)*'360VOLUMES'!AS392</f>
        <v>0</v>
      </c>
      <c r="H409" s="298">
        <f>SUM('360VOLUMES'!Y392:AH392)*'360VOLUMES'!AT392</f>
        <v>0</v>
      </c>
      <c r="I409" s="298">
        <f>SUM('360VOLUMES'!Y392:AH392)*'360VOLUMES'!AU392</f>
        <v>0</v>
      </c>
      <c r="J409" s="298">
        <f>SUM('360VOLUMES'!Y392:AH392)*'360VOLUMES'!AV392</f>
        <v>0</v>
      </c>
      <c r="K409" s="298">
        <f>'360VOLUMES'!AW392</f>
        <v>0</v>
      </c>
      <c r="L409" s="298">
        <f>'360VOLUMES'!V392*SUM('360VOLUMES'!Y392:AH392)</f>
        <v>0</v>
      </c>
    </row>
    <row r="410" spans="1:12">
      <c r="A410" s="1"/>
      <c r="B410" s="296">
        <f>SUM('360VOLUMES'!Y393:AH393)*'360VOLUMES'!AN393</f>
        <v>0</v>
      </c>
      <c r="C410" s="297">
        <f>SUM('360VOLUMES'!Y393:AH393)*'360VOLUMES'!AO393</f>
        <v>0</v>
      </c>
      <c r="D410" s="298">
        <f>SUM('360VOLUMES'!Y393:AH393)*'360VOLUMES'!AP393</f>
        <v>0</v>
      </c>
      <c r="E410" s="298">
        <f>SUM('360VOLUMES'!Y393:AH393)*'360VOLUMES'!AQ393</f>
        <v>0</v>
      </c>
      <c r="F410" s="298">
        <f>SUM('360VOLUMES'!Y393:AH393)*'360VOLUMES'!AR393</f>
        <v>0</v>
      </c>
      <c r="G410" s="298">
        <f>SUM('360VOLUMES'!Y393:AH393)*'360VOLUMES'!AS393</f>
        <v>0</v>
      </c>
      <c r="H410" s="298">
        <f>SUM('360VOLUMES'!Y393:AH393)*'360VOLUMES'!AT393</f>
        <v>0</v>
      </c>
      <c r="I410" s="298">
        <f>SUM('360VOLUMES'!Y393:AH393)*'360VOLUMES'!AU393</f>
        <v>0</v>
      </c>
      <c r="J410" s="298">
        <f>SUM('360VOLUMES'!Y393:AH393)*'360VOLUMES'!AV393</f>
        <v>0</v>
      </c>
      <c r="K410" s="298">
        <f>'360VOLUMES'!AW393</f>
        <v>0</v>
      </c>
      <c r="L410" s="298">
        <f>'360VOLUMES'!V393*SUM('360VOLUMES'!Y393:AH393)</f>
        <v>0</v>
      </c>
    </row>
    <row r="411" spans="1:12">
      <c r="A411" s="1"/>
      <c r="B411" s="296">
        <f>SUM('360VOLUMES'!Y394:AH394)*'360VOLUMES'!AN394</f>
        <v>0</v>
      </c>
      <c r="C411" s="297">
        <f>SUM('360VOLUMES'!Y394:AH394)*'360VOLUMES'!AO394</f>
        <v>0</v>
      </c>
      <c r="D411" s="298">
        <f>SUM('360VOLUMES'!Y394:AH394)*'360VOLUMES'!AP394</f>
        <v>0</v>
      </c>
      <c r="E411" s="298">
        <f>SUM('360VOLUMES'!Y394:AH394)*'360VOLUMES'!AQ394</f>
        <v>0</v>
      </c>
      <c r="F411" s="298">
        <f>SUM('360VOLUMES'!Y394:AH394)*'360VOLUMES'!AR394</f>
        <v>0</v>
      </c>
      <c r="G411" s="298">
        <f>SUM('360VOLUMES'!Y394:AH394)*'360VOLUMES'!AS394</f>
        <v>0</v>
      </c>
      <c r="H411" s="298">
        <f>SUM('360VOLUMES'!Y394:AH394)*'360VOLUMES'!AT394</f>
        <v>0</v>
      </c>
      <c r="I411" s="298">
        <f>SUM('360VOLUMES'!Y394:AH394)*'360VOLUMES'!AU394</f>
        <v>0</v>
      </c>
      <c r="J411" s="298">
        <f>SUM('360VOLUMES'!Y394:AH394)*'360VOLUMES'!AV394</f>
        <v>0</v>
      </c>
      <c r="K411" s="298">
        <f>'360VOLUMES'!AW394</f>
        <v>0</v>
      </c>
      <c r="L411" s="298">
        <f>'360VOLUMES'!V394*SUM('360VOLUMES'!Y394:AH394)</f>
        <v>0</v>
      </c>
    </row>
    <row r="412" spans="1:12">
      <c r="A412" s="1"/>
      <c r="B412" s="296">
        <f>SUM('360VOLUMES'!Y395:AH395)*'360VOLUMES'!AN395</f>
        <v>0</v>
      </c>
      <c r="C412" s="297">
        <f>SUM('360VOLUMES'!Y395:AH395)*'360VOLUMES'!AO395</f>
        <v>0</v>
      </c>
      <c r="D412" s="298">
        <f>SUM('360VOLUMES'!Y395:AH395)*'360VOLUMES'!AP395</f>
        <v>0</v>
      </c>
      <c r="E412" s="298">
        <f>SUM('360VOLUMES'!Y395:AH395)*'360VOLUMES'!AQ395</f>
        <v>0</v>
      </c>
      <c r="F412" s="298">
        <f>SUM('360VOLUMES'!Y395:AH395)*'360VOLUMES'!AR395</f>
        <v>0</v>
      </c>
      <c r="G412" s="298">
        <f>SUM('360VOLUMES'!Y395:AH395)*'360VOLUMES'!AS395</f>
        <v>0</v>
      </c>
      <c r="H412" s="298">
        <f>SUM('360VOLUMES'!Y395:AH395)*'360VOLUMES'!AT395</f>
        <v>0</v>
      </c>
      <c r="I412" s="298">
        <f>SUM('360VOLUMES'!Y395:AH395)*'360VOLUMES'!AU395</f>
        <v>0</v>
      </c>
      <c r="J412" s="298">
        <f>SUM('360VOLUMES'!Y395:AH395)*'360VOLUMES'!AV395</f>
        <v>0</v>
      </c>
      <c r="K412" s="298">
        <f>'360VOLUMES'!AW395</f>
        <v>0</v>
      </c>
      <c r="L412" s="298">
        <f>'360VOLUMES'!V395*SUM('360VOLUMES'!Y395:AH395)</f>
        <v>0</v>
      </c>
    </row>
    <row r="413" spans="1:12">
      <c r="A413" s="1"/>
      <c r="B413" s="296">
        <f>SUM('360VOLUMES'!Y396:AH396)*'360VOLUMES'!AN396</f>
        <v>0</v>
      </c>
      <c r="C413" s="297">
        <f>SUM('360VOLUMES'!Y396:AH396)*'360VOLUMES'!AO396</f>
        <v>0</v>
      </c>
      <c r="D413" s="298">
        <f>SUM('360VOLUMES'!Y396:AH396)*'360VOLUMES'!AP396</f>
        <v>0</v>
      </c>
      <c r="E413" s="298">
        <f>SUM('360VOLUMES'!Y396:AH396)*'360VOLUMES'!AQ396</f>
        <v>0</v>
      </c>
      <c r="F413" s="298">
        <f>SUM('360VOLUMES'!Y396:AH396)*'360VOLUMES'!AR396</f>
        <v>0</v>
      </c>
      <c r="G413" s="298">
        <f>SUM('360VOLUMES'!Y396:AH396)*'360VOLUMES'!AS396</f>
        <v>0</v>
      </c>
      <c r="H413" s="298">
        <f>SUM('360VOLUMES'!Y396:AH396)*'360VOLUMES'!AT396</f>
        <v>0</v>
      </c>
      <c r="I413" s="298">
        <f>SUM('360VOLUMES'!Y396:AH396)*'360VOLUMES'!AU396</f>
        <v>0</v>
      </c>
      <c r="J413" s="298">
        <f>SUM('360VOLUMES'!Y396:AH396)*'360VOLUMES'!AV396</f>
        <v>0</v>
      </c>
      <c r="K413" s="298">
        <f>'360VOLUMES'!AW396</f>
        <v>0</v>
      </c>
      <c r="L413" s="298">
        <f>'360VOLUMES'!V396*SUM('360VOLUMES'!Y396:AH396)</f>
        <v>0</v>
      </c>
    </row>
    <row r="414" spans="1:12">
      <c r="A414" s="1"/>
      <c r="B414" s="296">
        <f>SUM('360VOLUMES'!Y397:AH397)*'360VOLUMES'!AN397</f>
        <v>0</v>
      </c>
      <c r="C414" s="297">
        <f>SUM('360VOLUMES'!Y397:AH397)*'360VOLUMES'!AO397</f>
        <v>0</v>
      </c>
      <c r="D414" s="298">
        <f>SUM('360VOLUMES'!Y397:AH397)*'360VOLUMES'!AP397</f>
        <v>0</v>
      </c>
      <c r="E414" s="298">
        <f>SUM('360VOLUMES'!Y397:AH397)*'360VOLUMES'!AQ397</f>
        <v>0</v>
      </c>
      <c r="F414" s="298">
        <f>SUM('360VOLUMES'!Y397:AH397)*'360VOLUMES'!AR397</f>
        <v>0</v>
      </c>
      <c r="G414" s="298">
        <f>SUM('360VOLUMES'!Y397:AH397)*'360VOLUMES'!AS397</f>
        <v>0</v>
      </c>
      <c r="H414" s="298">
        <f>SUM('360VOLUMES'!Y397:AH397)*'360VOLUMES'!AT397</f>
        <v>0</v>
      </c>
      <c r="I414" s="298">
        <f>SUM('360VOLUMES'!Y397:AH397)*'360VOLUMES'!AU397</f>
        <v>0</v>
      </c>
      <c r="J414" s="298">
        <f>SUM('360VOLUMES'!Y397:AH397)*'360VOLUMES'!AV397</f>
        <v>0</v>
      </c>
      <c r="K414" s="298">
        <f>'360VOLUMES'!AW397</f>
        <v>0</v>
      </c>
      <c r="L414" s="298">
        <f>'360VOLUMES'!V397*SUM('360VOLUMES'!Y397:AH397)</f>
        <v>0</v>
      </c>
    </row>
    <row r="415" spans="1:12">
      <c r="A415" s="1"/>
      <c r="B415" s="296">
        <f>SUM('360VOLUMES'!Y398:AH398)*'360VOLUMES'!AN398</f>
        <v>0</v>
      </c>
      <c r="C415" s="297">
        <f>SUM('360VOLUMES'!Y398:AH398)*'360VOLUMES'!AO398</f>
        <v>0</v>
      </c>
      <c r="D415" s="298">
        <f>SUM('360VOLUMES'!Y398:AH398)*'360VOLUMES'!AP398</f>
        <v>0</v>
      </c>
      <c r="E415" s="298">
        <f>SUM('360VOLUMES'!Y398:AH398)*'360VOLUMES'!AQ398</f>
        <v>0</v>
      </c>
      <c r="F415" s="298">
        <f>SUM('360VOLUMES'!Y398:AH398)*'360VOLUMES'!AR398</f>
        <v>0</v>
      </c>
      <c r="G415" s="298">
        <f>SUM('360VOLUMES'!Y398:AH398)*'360VOLUMES'!AS398</f>
        <v>0</v>
      </c>
      <c r="H415" s="298">
        <f>SUM('360VOLUMES'!Y398:AH398)*'360VOLUMES'!AT398</f>
        <v>0</v>
      </c>
      <c r="I415" s="298">
        <f>SUM('360VOLUMES'!Y398:AH398)*'360VOLUMES'!AU398</f>
        <v>0</v>
      </c>
      <c r="J415" s="298">
        <f>SUM('360VOLUMES'!Y398:AH398)*'360VOLUMES'!AV398</f>
        <v>0</v>
      </c>
      <c r="K415" s="298">
        <f>'360VOLUMES'!AW398</f>
        <v>0</v>
      </c>
      <c r="L415" s="298">
        <f>'360VOLUMES'!V398*SUM('360VOLUMES'!Y398:AH398)</f>
        <v>0</v>
      </c>
    </row>
    <row r="416" spans="1:12">
      <c r="A416" s="1"/>
      <c r="B416" s="296">
        <f>SUM('360VOLUMES'!Y399:AH399)*'360VOLUMES'!AN399</f>
        <v>0</v>
      </c>
      <c r="C416" s="297">
        <f>SUM('360VOLUMES'!Y399:AH399)*'360VOLUMES'!AO399</f>
        <v>0</v>
      </c>
      <c r="D416" s="298">
        <f>SUM('360VOLUMES'!Y399:AH399)*'360VOLUMES'!AP399</f>
        <v>0</v>
      </c>
      <c r="E416" s="298">
        <f>SUM('360VOLUMES'!Y399:AH399)*'360VOLUMES'!AQ399</f>
        <v>0</v>
      </c>
      <c r="F416" s="298">
        <f>SUM('360VOLUMES'!Y399:AH399)*'360VOLUMES'!AR399</f>
        <v>0</v>
      </c>
      <c r="G416" s="298">
        <f>SUM('360VOLUMES'!Y399:AH399)*'360VOLUMES'!AS399</f>
        <v>0</v>
      </c>
      <c r="H416" s="298">
        <f>SUM('360VOLUMES'!Y399:AH399)*'360VOLUMES'!AT399</f>
        <v>0</v>
      </c>
      <c r="I416" s="298">
        <f>SUM('360VOLUMES'!Y399:AH399)*'360VOLUMES'!AU399</f>
        <v>0</v>
      </c>
      <c r="J416" s="298">
        <f>SUM('360VOLUMES'!Y399:AH399)*'360VOLUMES'!AV399</f>
        <v>0</v>
      </c>
      <c r="K416" s="298">
        <f>'360VOLUMES'!AW399</f>
        <v>0</v>
      </c>
      <c r="L416" s="298">
        <f>'360VOLUMES'!V399*SUM('360VOLUMES'!Y399:AH399)</f>
        <v>0</v>
      </c>
    </row>
    <row r="417" spans="1:12">
      <c r="A417" s="1"/>
      <c r="B417" s="296">
        <f>SUM('360VOLUMES'!Y400:AH400)*'360VOLUMES'!AN400</f>
        <v>0</v>
      </c>
      <c r="C417" s="297">
        <f>SUM('360VOLUMES'!Y400:AH400)*'360VOLUMES'!AO400</f>
        <v>0</v>
      </c>
      <c r="D417" s="298">
        <f>SUM('360VOLUMES'!Y400:AH400)*'360VOLUMES'!AP400</f>
        <v>0</v>
      </c>
      <c r="E417" s="298">
        <f>SUM('360VOLUMES'!Y400:AH400)*'360VOLUMES'!AQ400</f>
        <v>0</v>
      </c>
      <c r="F417" s="298">
        <f>SUM('360VOLUMES'!Y400:AH400)*'360VOLUMES'!AR400</f>
        <v>0</v>
      </c>
      <c r="G417" s="298">
        <f>SUM('360VOLUMES'!Y400:AH400)*'360VOLUMES'!AS400</f>
        <v>0</v>
      </c>
      <c r="H417" s="298">
        <f>SUM('360VOLUMES'!Y400:AH400)*'360VOLUMES'!AT400</f>
        <v>0</v>
      </c>
      <c r="I417" s="298">
        <f>SUM('360VOLUMES'!Y400:AH400)*'360VOLUMES'!AU400</f>
        <v>0</v>
      </c>
      <c r="J417" s="298">
        <f>SUM('360VOLUMES'!Y400:AH400)*'360VOLUMES'!AV400</f>
        <v>0</v>
      </c>
      <c r="K417" s="298">
        <f>'360VOLUMES'!AW400</f>
        <v>0</v>
      </c>
      <c r="L417" s="298">
        <f>'360VOLUMES'!V400*SUM('360VOLUMES'!Y400:AH400)</f>
        <v>0</v>
      </c>
    </row>
    <row r="418" spans="1:12">
      <c r="A418" s="1"/>
      <c r="B418" s="296">
        <f>SUM('360VOLUMES'!Y401:AH401)*'360VOLUMES'!AN401</f>
        <v>0</v>
      </c>
      <c r="C418" s="297">
        <f>SUM('360VOLUMES'!Y401:AH401)*'360VOLUMES'!AO401</f>
        <v>0</v>
      </c>
      <c r="D418" s="298">
        <f>SUM('360VOLUMES'!Y401:AH401)*'360VOLUMES'!AP401</f>
        <v>0</v>
      </c>
      <c r="E418" s="298">
        <f>SUM('360VOLUMES'!Y401:AH401)*'360VOLUMES'!AQ401</f>
        <v>0</v>
      </c>
      <c r="F418" s="298">
        <f>SUM('360VOLUMES'!Y401:AH401)*'360VOLUMES'!AR401</f>
        <v>0</v>
      </c>
      <c r="G418" s="298">
        <f>SUM('360VOLUMES'!Y401:AH401)*'360VOLUMES'!AS401</f>
        <v>0</v>
      </c>
      <c r="H418" s="298">
        <f>SUM('360VOLUMES'!Y401:AH401)*'360VOLUMES'!AT401</f>
        <v>0</v>
      </c>
      <c r="I418" s="298">
        <f>SUM('360VOLUMES'!Y401:AH401)*'360VOLUMES'!AU401</f>
        <v>0</v>
      </c>
      <c r="J418" s="298">
        <f>SUM('360VOLUMES'!Y401:AH401)*'360VOLUMES'!AV401</f>
        <v>0</v>
      </c>
      <c r="K418" s="298">
        <f>'360VOLUMES'!AW401</f>
        <v>0</v>
      </c>
      <c r="L418" s="298">
        <f>'360VOLUMES'!V401*SUM('360VOLUMES'!Y401:AH401)</f>
        <v>0</v>
      </c>
    </row>
    <row r="419" spans="1:12">
      <c r="A419" s="1"/>
      <c r="B419" s="296">
        <f>SUM('360VOLUMES'!Y402:AH402)*'360VOLUMES'!AN402</f>
        <v>0</v>
      </c>
      <c r="C419" s="297">
        <f>SUM('360VOLUMES'!Y402:AH402)*'360VOLUMES'!AO402</f>
        <v>0</v>
      </c>
      <c r="D419" s="298">
        <f>SUM('360VOLUMES'!Y402:AH402)*'360VOLUMES'!AP402</f>
        <v>0</v>
      </c>
      <c r="E419" s="298">
        <f>SUM('360VOLUMES'!Y402:AH402)*'360VOLUMES'!AQ402</f>
        <v>0</v>
      </c>
      <c r="F419" s="298">
        <f>SUM('360VOLUMES'!Y402:AH402)*'360VOLUMES'!AR402</f>
        <v>0</v>
      </c>
      <c r="G419" s="298">
        <f>SUM('360VOLUMES'!Y402:AH402)*'360VOLUMES'!AS402</f>
        <v>0</v>
      </c>
      <c r="H419" s="298">
        <f>SUM('360VOLUMES'!Y402:AH402)*'360VOLUMES'!AT402</f>
        <v>0</v>
      </c>
      <c r="I419" s="298">
        <f>SUM('360VOLUMES'!Y402:AH402)*'360VOLUMES'!AU402</f>
        <v>0</v>
      </c>
      <c r="J419" s="298">
        <f>SUM('360VOLUMES'!Y402:AH402)*'360VOLUMES'!AV402</f>
        <v>0</v>
      </c>
      <c r="K419" s="298">
        <f>'360VOLUMES'!AW402</f>
        <v>0</v>
      </c>
      <c r="L419" s="298">
        <f>'360VOLUMES'!V402*SUM('360VOLUMES'!Y402:AH402)</f>
        <v>0</v>
      </c>
    </row>
    <row r="420" spans="1:12">
      <c r="A420" s="1"/>
      <c r="B420" s="296">
        <f>SUM('360VOLUMES'!Y403:AH403)*'360VOLUMES'!AN403</f>
        <v>0</v>
      </c>
      <c r="C420" s="297">
        <f>SUM('360VOLUMES'!Y403:AH403)*'360VOLUMES'!AO403</f>
        <v>0</v>
      </c>
      <c r="D420" s="298">
        <f>SUM('360VOLUMES'!Y403:AH403)*'360VOLUMES'!AP403</f>
        <v>0</v>
      </c>
      <c r="E420" s="298">
        <f>SUM('360VOLUMES'!Y403:AH403)*'360VOLUMES'!AQ403</f>
        <v>0</v>
      </c>
      <c r="F420" s="298">
        <f>SUM('360VOLUMES'!Y403:AH403)*'360VOLUMES'!AR403</f>
        <v>0</v>
      </c>
      <c r="G420" s="298">
        <f>SUM('360VOLUMES'!Y403:AH403)*'360VOLUMES'!AS403</f>
        <v>0</v>
      </c>
      <c r="H420" s="298">
        <f>SUM('360VOLUMES'!Y403:AH403)*'360VOLUMES'!AT403</f>
        <v>0</v>
      </c>
      <c r="I420" s="298">
        <f>SUM('360VOLUMES'!Y403:AH403)*'360VOLUMES'!AU403</f>
        <v>0</v>
      </c>
      <c r="J420" s="298">
        <f>SUM('360VOLUMES'!Y403:AH403)*'360VOLUMES'!AV403</f>
        <v>0</v>
      </c>
      <c r="K420" s="298">
        <f>'360VOLUMES'!AW403</f>
        <v>0</v>
      </c>
      <c r="L420" s="298">
        <f>'360VOLUMES'!V403*SUM('360VOLUMES'!Y403:AH403)</f>
        <v>0</v>
      </c>
    </row>
    <row r="421" spans="1:12">
      <c r="A421" s="1"/>
      <c r="B421" s="296">
        <f>SUM('360VOLUMES'!Y404:AH404)*'360VOLUMES'!AN404</f>
        <v>0</v>
      </c>
      <c r="C421" s="297">
        <f>SUM('360VOLUMES'!Y404:AH404)*'360VOLUMES'!AO404</f>
        <v>0</v>
      </c>
      <c r="D421" s="298">
        <f>SUM('360VOLUMES'!Y404:AH404)*'360VOLUMES'!AP404</f>
        <v>0</v>
      </c>
      <c r="E421" s="298">
        <f>SUM('360VOLUMES'!Y404:AH404)*'360VOLUMES'!AQ404</f>
        <v>0</v>
      </c>
      <c r="F421" s="298">
        <f>SUM('360VOLUMES'!Y404:AH404)*'360VOLUMES'!AR404</f>
        <v>0</v>
      </c>
      <c r="G421" s="298">
        <f>SUM('360VOLUMES'!Y404:AH404)*'360VOLUMES'!AS404</f>
        <v>0</v>
      </c>
      <c r="H421" s="298">
        <f>SUM('360VOLUMES'!Y404:AH404)*'360VOLUMES'!AT404</f>
        <v>0</v>
      </c>
      <c r="I421" s="298">
        <f>SUM('360VOLUMES'!Y404:AH404)*'360VOLUMES'!AU404</f>
        <v>0</v>
      </c>
      <c r="J421" s="298">
        <f>SUM('360VOLUMES'!Y404:AH404)*'360VOLUMES'!AV404</f>
        <v>0</v>
      </c>
      <c r="K421" s="298">
        <f>'360VOLUMES'!AW404</f>
        <v>0</v>
      </c>
      <c r="L421" s="298">
        <f>'360VOLUMES'!V404*SUM('360VOLUMES'!Y404:AH404)</f>
        <v>0</v>
      </c>
    </row>
    <row r="422" spans="1:12">
      <c r="A422" s="1"/>
      <c r="B422" s="296">
        <f>SUM('360VOLUMES'!Y405:AH405)*'360VOLUMES'!AN405</f>
        <v>0</v>
      </c>
      <c r="C422" s="297">
        <f>SUM('360VOLUMES'!Y405:AH405)*'360VOLUMES'!AO405</f>
        <v>0</v>
      </c>
      <c r="D422" s="298">
        <f>SUM('360VOLUMES'!Y405:AH405)*'360VOLUMES'!AP405</f>
        <v>0</v>
      </c>
      <c r="E422" s="298">
        <f>SUM('360VOLUMES'!Y405:AH405)*'360VOLUMES'!AQ405</f>
        <v>0</v>
      </c>
      <c r="F422" s="298">
        <f>SUM('360VOLUMES'!Y405:AH405)*'360VOLUMES'!AR405</f>
        <v>0</v>
      </c>
      <c r="G422" s="298">
        <f>SUM('360VOLUMES'!Y405:AH405)*'360VOLUMES'!AS405</f>
        <v>0</v>
      </c>
      <c r="H422" s="298">
        <f>SUM('360VOLUMES'!Y405:AH405)*'360VOLUMES'!AT405</f>
        <v>0</v>
      </c>
      <c r="I422" s="298">
        <f>SUM('360VOLUMES'!Y405:AH405)*'360VOLUMES'!AU405</f>
        <v>0</v>
      </c>
      <c r="J422" s="298">
        <f>SUM('360VOLUMES'!Y405:AH405)*'360VOLUMES'!AV405</f>
        <v>0</v>
      </c>
      <c r="K422" s="298">
        <f>'360VOLUMES'!AW405</f>
        <v>0</v>
      </c>
      <c r="L422" s="298">
        <f>'360VOLUMES'!V405*SUM('360VOLUMES'!Y405:AH405)</f>
        <v>0</v>
      </c>
    </row>
    <row r="423" spans="1:12">
      <c r="A423" s="1"/>
      <c r="B423" s="296">
        <f>SUM('360VOLUMES'!Y406:AH406)*'360VOLUMES'!AN406</f>
        <v>0</v>
      </c>
      <c r="C423" s="297">
        <f>SUM('360VOLUMES'!Y406:AH406)*'360VOLUMES'!AO406</f>
        <v>0</v>
      </c>
      <c r="D423" s="298">
        <f>SUM('360VOLUMES'!Y406:AH406)*'360VOLUMES'!AP406</f>
        <v>0</v>
      </c>
      <c r="E423" s="298">
        <f>SUM('360VOLUMES'!Y406:AH406)*'360VOLUMES'!AQ406</f>
        <v>0</v>
      </c>
      <c r="F423" s="298">
        <f>SUM('360VOLUMES'!Y406:AH406)*'360VOLUMES'!AR406</f>
        <v>0</v>
      </c>
      <c r="G423" s="298">
        <f>SUM('360VOLUMES'!Y406:AH406)*'360VOLUMES'!AS406</f>
        <v>0</v>
      </c>
      <c r="H423" s="298">
        <f>SUM('360VOLUMES'!Y406:AH406)*'360VOLUMES'!AT406</f>
        <v>0</v>
      </c>
      <c r="I423" s="298">
        <f>SUM('360VOLUMES'!Y406:AH406)*'360VOLUMES'!AU406</f>
        <v>0</v>
      </c>
      <c r="J423" s="298">
        <f>SUM('360VOLUMES'!Y406:AH406)*'360VOLUMES'!AV406</f>
        <v>0</v>
      </c>
      <c r="K423" s="298">
        <f>'360VOLUMES'!AW406</f>
        <v>0</v>
      </c>
      <c r="L423" s="298">
        <f>'360VOLUMES'!V406*SUM('360VOLUMES'!Y406:AH406)</f>
        <v>0</v>
      </c>
    </row>
    <row r="424" spans="1:12">
      <c r="A424" s="1"/>
      <c r="B424" s="296">
        <f>SUM('360VOLUMES'!Y407:AH407)*'360VOLUMES'!AN407</f>
        <v>0</v>
      </c>
      <c r="C424" s="297">
        <f>SUM('360VOLUMES'!Y407:AH407)*'360VOLUMES'!AO407</f>
        <v>0</v>
      </c>
      <c r="D424" s="298">
        <f>SUM('360VOLUMES'!Y407:AH407)*'360VOLUMES'!AP407</f>
        <v>0</v>
      </c>
      <c r="E424" s="298">
        <f>SUM('360VOLUMES'!Y407:AH407)*'360VOLUMES'!AQ407</f>
        <v>0</v>
      </c>
      <c r="F424" s="298">
        <f>SUM('360VOLUMES'!Y407:AH407)*'360VOLUMES'!AR407</f>
        <v>0</v>
      </c>
      <c r="G424" s="298">
        <f>SUM('360VOLUMES'!Y407:AH407)*'360VOLUMES'!AS407</f>
        <v>0</v>
      </c>
      <c r="H424" s="298">
        <f>SUM('360VOLUMES'!Y407:AH407)*'360VOLUMES'!AT407</f>
        <v>0</v>
      </c>
      <c r="I424" s="298">
        <f>SUM('360VOLUMES'!Y407:AH407)*'360VOLUMES'!AU407</f>
        <v>0</v>
      </c>
      <c r="J424" s="298">
        <f>SUM('360VOLUMES'!Y407:AH407)*'360VOLUMES'!AV407</f>
        <v>0</v>
      </c>
      <c r="K424" s="298">
        <f>'360VOLUMES'!AW407</f>
        <v>0</v>
      </c>
      <c r="L424" s="298">
        <f>'360VOLUMES'!V407*SUM('360VOLUMES'!Y407:AH407)</f>
        <v>0</v>
      </c>
    </row>
    <row r="425" spans="1:12">
      <c r="A425" s="1"/>
      <c r="B425" s="296">
        <f>SUM('360VOLUMES'!Y408:AH408)*'360VOLUMES'!AN408</f>
        <v>0</v>
      </c>
      <c r="C425" s="297">
        <f>SUM('360VOLUMES'!Y408:AH408)*'360VOLUMES'!AO408</f>
        <v>0</v>
      </c>
      <c r="D425" s="298">
        <f>SUM('360VOLUMES'!Y408:AH408)*'360VOLUMES'!AP408</f>
        <v>0</v>
      </c>
      <c r="E425" s="298">
        <f>SUM('360VOLUMES'!Y408:AH408)*'360VOLUMES'!AQ408</f>
        <v>0</v>
      </c>
      <c r="F425" s="298">
        <f>SUM('360VOLUMES'!Y408:AH408)*'360VOLUMES'!AR408</f>
        <v>0</v>
      </c>
      <c r="G425" s="298">
        <f>SUM('360VOLUMES'!Y408:AH408)*'360VOLUMES'!AS408</f>
        <v>0</v>
      </c>
      <c r="H425" s="298">
        <f>SUM('360VOLUMES'!Y408:AH408)*'360VOLUMES'!AT408</f>
        <v>0</v>
      </c>
      <c r="I425" s="298">
        <f>SUM('360VOLUMES'!Y408:AH408)*'360VOLUMES'!AU408</f>
        <v>0</v>
      </c>
      <c r="J425" s="298">
        <f>SUM('360VOLUMES'!Y408:AH408)*'360VOLUMES'!AV408</f>
        <v>0</v>
      </c>
      <c r="K425" s="298">
        <f>'360VOLUMES'!AW408</f>
        <v>0</v>
      </c>
      <c r="L425" s="298">
        <f>'360VOLUMES'!V408*SUM('360VOLUMES'!Y408:AH408)</f>
        <v>0</v>
      </c>
    </row>
    <row r="426" spans="1:12">
      <c r="A426" s="1"/>
      <c r="B426" s="296">
        <f>SUM('360VOLUMES'!Y409:AH409)*'360VOLUMES'!AN409</f>
        <v>0</v>
      </c>
      <c r="C426" s="297">
        <f>SUM('360VOLUMES'!Y409:AH409)*'360VOLUMES'!AO409</f>
        <v>0</v>
      </c>
      <c r="D426" s="298">
        <f>SUM('360VOLUMES'!Y409:AH409)*'360VOLUMES'!AP409</f>
        <v>0</v>
      </c>
      <c r="E426" s="298">
        <f>SUM('360VOLUMES'!Y409:AH409)*'360VOLUMES'!AQ409</f>
        <v>0</v>
      </c>
      <c r="F426" s="298">
        <f>SUM('360VOLUMES'!Y409:AH409)*'360VOLUMES'!AR409</f>
        <v>0</v>
      </c>
      <c r="G426" s="298">
        <f>SUM('360VOLUMES'!Y409:AH409)*'360VOLUMES'!AS409</f>
        <v>0</v>
      </c>
      <c r="H426" s="298">
        <f>SUM('360VOLUMES'!Y409:AH409)*'360VOLUMES'!AT409</f>
        <v>0</v>
      </c>
      <c r="I426" s="298">
        <f>SUM('360VOLUMES'!Y409:AH409)*'360VOLUMES'!AU409</f>
        <v>0</v>
      </c>
      <c r="J426" s="298">
        <f>SUM('360VOLUMES'!Y409:AH409)*'360VOLUMES'!AV409</f>
        <v>0</v>
      </c>
      <c r="K426" s="298">
        <f>'360VOLUMES'!AW409</f>
        <v>0</v>
      </c>
      <c r="L426" s="298">
        <f>'360VOLUMES'!V409*SUM('360VOLUMES'!Y409:AH409)</f>
        <v>0</v>
      </c>
    </row>
    <row r="427" spans="1:12">
      <c r="A427" s="1"/>
      <c r="B427" s="296">
        <f>SUM('360VOLUMES'!Y410:AH410)*'360VOLUMES'!AN410</f>
        <v>0</v>
      </c>
      <c r="C427" s="297">
        <f>SUM('360VOLUMES'!Y410:AH410)*'360VOLUMES'!AO410</f>
        <v>0</v>
      </c>
      <c r="D427" s="298">
        <f>SUM('360VOLUMES'!Y410:AH410)*'360VOLUMES'!AP410</f>
        <v>0</v>
      </c>
      <c r="E427" s="298">
        <f>SUM('360VOLUMES'!Y410:AH410)*'360VOLUMES'!AQ410</f>
        <v>0</v>
      </c>
      <c r="F427" s="298">
        <f>SUM('360VOLUMES'!Y410:AH410)*'360VOLUMES'!AR410</f>
        <v>0</v>
      </c>
      <c r="G427" s="298">
        <f>SUM('360VOLUMES'!Y410:AH410)*'360VOLUMES'!AS410</f>
        <v>0</v>
      </c>
      <c r="H427" s="298">
        <f>SUM('360VOLUMES'!Y410:AH410)*'360VOLUMES'!AT410</f>
        <v>0</v>
      </c>
      <c r="I427" s="298">
        <f>SUM('360VOLUMES'!Y410:AH410)*'360VOLUMES'!AU410</f>
        <v>0</v>
      </c>
      <c r="J427" s="298">
        <f>SUM('360VOLUMES'!Y410:AH410)*'360VOLUMES'!AV410</f>
        <v>0</v>
      </c>
      <c r="K427" s="298">
        <f>'360VOLUMES'!AW410</f>
        <v>0</v>
      </c>
      <c r="L427" s="298">
        <f>'360VOLUMES'!V410*SUM('360VOLUMES'!Y410:AH410)</f>
        <v>0</v>
      </c>
    </row>
    <row r="428" spans="1:12">
      <c r="A428" s="1"/>
      <c r="B428" s="296">
        <f>SUM('360VOLUMES'!Y411:AH411)*'360VOLUMES'!AN411</f>
        <v>0</v>
      </c>
      <c r="C428" s="297">
        <f>SUM('360VOLUMES'!Y411:AH411)*'360VOLUMES'!AO411</f>
        <v>0</v>
      </c>
      <c r="D428" s="298">
        <f>SUM('360VOLUMES'!Y411:AH411)*'360VOLUMES'!AP411</f>
        <v>0</v>
      </c>
      <c r="E428" s="298">
        <f>SUM('360VOLUMES'!Y411:AH411)*'360VOLUMES'!AQ411</f>
        <v>0</v>
      </c>
      <c r="F428" s="298">
        <f>SUM('360VOLUMES'!Y411:AH411)*'360VOLUMES'!AR411</f>
        <v>0</v>
      </c>
      <c r="G428" s="298">
        <f>SUM('360VOLUMES'!Y411:AH411)*'360VOLUMES'!AS411</f>
        <v>0</v>
      </c>
      <c r="H428" s="298">
        <f>SUM('360VOLUMES'!Y411:AH411)*'360VOLUMES'!AT411</f>
        <v>0</v>
      </c>
      <c r="I428" s="298">
        <f>SUM('360VOLUMES'!Y411:AH411)*'360VOLUMES'!AU411</f>
        <v>0</v>
      </c>
      <c r="J428" s="298">
        <f>SUM('360VOLUMES'!Y411:AH411)*'360VOLUMES'!AV411</f>
        <v>0</v>
      </c>
      <c r="K428" s="298">
        <f>'360VOLUMES'!AW411</f>
        <v>0</v>
      </c>
      <c r="L428" s="298">
        <f>'360VOLUMES'!V411*SUM('360VOLUMES'!Y411:AH411)</f>
        <v>0</v>
      </c>
    </row>
    <row r="429" spans="1:12">
      <c r="A429" s="1"/>
      <c r="B429" s="296">
        <f>SUM('360VOLUMES'!Y412:AH412)*'360VOLUMES'!AN412</f>
        <v>0</v>
      </c>
      <c r="C429" s="297">
        <f>SUM('360VOLUMES'!Y412:AH412)*'360VOLUMES'!AO412</f>
        <v>0</v>
      </c>
      <c r="D429" s="298">
        <f>SUM('360VOLUMES'!Y412:AH412)*'360VOLUMES'!AP412</f>
        <v>0</v>
      </c>
      <c r="E429" s="298">
        <f>SUM('360VOLUMES'!Y412:AH412)*'360VOLUMES'!AQ412</f>
        <v>0</v>
      </c>
      <c r="F429" s="298">
        <f>SUM('360VOLUMES'!Y412:AH412)*'360VOLUMES'!AR412</f>
        <v>0</v>
      </c>
      <c r="G429" s="298">
        <f>SUM('360VOLUMES'!Y412:AH412)*'360VOLUMES'!AS412</f>
        <v>0</v>
      </c>
      <c r="H429" s="298">
        <f>SUM('360VOLUMES'!Y412:AH412)*'360VOLUMES'!AT412</f>
        <v>0</v>
      </c>
      <c r="I429" s="298">
        <f>SUM('360VOLUMES'!Y412:AH412)*'360VOLUMES'!AU412</f>
        <v>0</v>
      </c>
      <c r="J429" s="298">
        <f>SUM('360VOLUMES'!Y412:AH412)*'360VOLUMES'!AV412</f>
        <v>0</v>
      </c>
      <c r="K429" s="298">
        <f>'360VOLUMES'!AW412</f>
        <v>0</v>
      </c>
      <c r="L429" s="298">
        <f>'360VOLUMES'!V412*SUM('360VOLUMES'!Y412:AH412)</f>
        <v>0</v>
      </c>
    </row>
    <row r="430" spans="1:12">
      <c r="A430" s="1"/>
      <c r="B430" s="296">
        <f>SUM('360VOLUMES'!Y413:AH413)*'360VOLUMES'!AN413</f>
        <v>0</v>
      </c>
      <c r="C430" s="297">
        <f>SUM('360VOLUMES'!Y413:AH413)*'360VOLUMES'!AO413</f>
        <v>0</v>
      </c>
      <c r="D430" s="298">
        <f>SUM('360VOLUMES'!Y413:AH413)*'360VOLUMES'!AP413</f>
        <v>0</v>
      </c>
      <c r="E430" s="298">
        <f>SUM('360VOLUMES'!Y413:AH413)*'360VOLUMES'!AQ413</f>
        <v>0</v>
      </c>
      <c r="F430" s="298">
        <f>SUM('360VOLUMES'!Y413:AH413)*'360VOLUMES'!AR413</f>
        <v>0</v>
      </c>
      <c r="G430" s="298">
        <f>SUM('360VOLUMES'!Y413:AH413)*'360VOLUMES'!AS413</f>
        <v>0</v>
      </c>
      <c r="H430" s="298">
        <f>SUM('360VOLUMES'!Y413:AH413)*'360VOLUMES'!AT413</f>
        <v>0</v>
      </c>
      <c r="I430" s="298">
        <f>SUM('360VOLUMES'!Y413:AH413)*'360VOLUMES'!AU413</f>
        <v>0</v>
      </c>
      <c r="J430" s="298">
        <f>SUM('360VOLUMES'!Y413:AH413)*'360VOLUMES'!AV413</f>
        <v>0</v>
      </c>
      <c r="K430" s="298">
        <f>'360VOLUMES'!AW413</f>
        <v>0</v>
      </c>
      <c r="L430" s="298">
        <f>'360VOLUMES'!V413*SUM('360VOLUMES'!Y413:AH413)</f>
        <v>0</v>
      </c>
    </row>
    <row r="431" spans="1:12">
      <c r="A431" s="1"/>
      <c r="B431" s="296">
        <f>SUM('360VOLUMES'!Y414:AH414)*'360VOLUMES'!AN414</f>
        <v>0</v>
      </c>
      <c r="C431" s="297">
        <f>SUM('360VOLUMES'!Y414:AH414)*'360VOLUMES'!AO414</f>
        <v>0</v>
      </c>
      <c r="D431" s="298">
        <f>SUM('360VOLUMES'!Y414:AH414)*'360VOLUMES'!AP414</f>
        <v>0</v>
      </c>
      <c r="E431" s="298">
        <f>SUM('360VOLUMES'!Y414:AH414)*'360VOLUMES'!AQ414</f>
        <v>0</v>
      </c>
      <c r="F431" s="298">
        <f>SUM('360VOLUMES'!Y414:AH414)*'360VOLUMES'!AR414</f>
        <v>0</v>
      </c>
      <c r="G431" s="298">
        <f>SUM('360VOLUMES'!Y414:AH414)*'360VOLUMES'!AS414</f>
        <v>0</v>
      </c>
      <c r="H431" s="298">
        <f>SUM('360VOLUMES'!Y414:AH414)*'360VOLUMES'!AT414</f>
        <v>0</v>
      </c>
      <c r="I431" s="298">
        <f>SUM('360VOLUMES'!Y414:AH414)*'360VOLUMES'!AU414</f>
        <v>0</v>
      </c>
      <c r="J431" s="298">
        <f>SUM('360VOLUMES'!Y414:AH414)*'360VOLUMES'!AV414</f>
        <v>0</v>
      </c>
      <c r="K431" s="298">
        <f>'360VOLUMES'!AW414</f>
        <v>0</v>
      </c>
      <c r="L431" s="298">
        <f>'360VOLUMES'!V414*SUM('360VOLUMES'!Y414:AH414)</f>
        <v>0</v>
      </c>
    </row>
    <row r="432" spans="1:12">
      <c r="A432" s="1"/>
      <c r="B432" s="296">
        <f>SUM('360VOLUMES'!Y415:AH415)*'360VOLUMES'!AN415</f>
        <v>0</v>
      </c>
      <c r="C432" s="297">
        <f>SUM('360VOLUMES'!Y415:AH415)*'360VOLUMES'!AO415</f>
        <v>0</v>
      </c>
      <c r="D432" s="298">
        <f>SUM('360VOLUMES'!Y415:AH415)*'360VOLUMES'!AP415</f>
        <v>0</v>
      </c>
      <c r="E432" s="298">
        <f>SUM('360VOLUMES'!Y415:AH415)*'360VOLUMES'!AQ415</f>
        <v>0</v>
      </c>
      <c r="F432" s="298">
        <f>SUM('360VOLUMES'!Y415:AH415)*'360VOLUMES'!AR415</f>
        <v>0</v>
      </c>
      <c r="G432" s="298">
        <f>SUM('360VOLUMES'!Y415:AH415)*'360VOLUMES'!AS415</f>
        <v>0</v>
      </c>
      <c r="H432" s="298">
        <f>SUM('360VOLUMES'!Y415:AH415)*'360VOLUMES'!AT415</f>
        <v>0</v>
      </c>
      <c r="I432" s="298">
        <f>SUM('360VOLUMES'!Y415:AH415)*'360VOLUMES'!AU415</f>
        <v>0</v>
      </c>
      <c r="J432" s="298">
        <f>SUM('360VOLUMES'!Y415:AH415)*'360VOLUMES'!AV415</f>
        <v>0</v>
      </c>
      <c r="K432" s="298">
        <f>'360VOLUMES'!AW415</f>
        <v>0</v>
      </c>
      <c r="L432" s="298">
        <f>'360VOLUMES'!V415*SUM('360VOLUMES'!Y415:AH415)</f>
        <v>0</v>
      </c>
    </row>
    <row r="433" spans="1:12">
      <c r="A433" s="1"/>
      <c r="B433" s="296">
        <f>SUM('360VOLUMES'!Y416:AH416)*'360VOLUMES'!AN416</f>
        <v>0</v>
      </c>
      <c r="C433" s="297">
        <f>SUM('360VOLUMES'!Y416:AH416)*'360VOLUMES'!AO416</f>
        <v>0</v>
      </c>
      <c r="D433" s="298">
        <f>SUM('360VOLUMES'!Y416:AH416)*'360VOLUMES'!AP416</f>
        <v>0</v>
      </c>
      <c r="E433" s="298">
        <f>SUM('360VOLUMES'!Y416:AH416)*'360VOLUMES'!AQ416</f>
        <v>0</v>
      </c>
      <c r="F433" s="298">
        <f>SUM('360VOLUMES'!Y416:AH416)*'360VOLUMES'!AR416</f>
        <v>0</v>
      </c>
      <c r="G433" s="298">
        <f>SUM('360VOLUMES'!Y416:AH416)*'360VOLUMES'!AS416</f>
        <v>0</v>
      </c>
      <c r="H433" s="298">
        <f>SUM('360VOLUMES'!Y416:AH416)*'360VOLUMES'!AT416</f>
        <v>0</v>
      </c>
      <c r="I433" s="298">
        <f>SUM('360VOLUMES'!Y416:AH416)*'360VOLUMES'!AU416</f>
        <v>0</v>
      </c>
      <c r="J433" s="298">
        <f>SUM('360VOLUMES'!Y416:AH416)*'360VOLUMES'!AV416</f>
        <v>0</v>
      </c>
      <c r="K433" s="298">
        <f>'360VOLUMES'!AW416</f>
        <v>0</v>
      </c>
      <c r="L433" s="298">
        <f>'360VOLUMES'!V416*SUM('360VOLUMES'!Y416:AH416)</f>
        <v>0</v>
      </c>
    </row>
    <row r="434" spans="1:12">
      <c r="A434" s="1"/>
      <c r="B434" s="296">
        <f>SUM('360VOLUMES'!Y417:AH417)*'360VOLUMES'!AN417</f>
        <v>0</v>
      </c>
      <c r="C434" s="297">
        <f>SUM('360VOLUMES'!Y417:AH417)*'360VOLUMES'!AO417</f>
        <v>0</v>
      </c>
      <c r="D434" s="298">
        <f>SUM('360VOLUMES'!Y417:AH417)*'360VOLUMES'!AP417</f>
        <v>0</v>
      </c>
      <c r="E434" s="298">
        <f>SUM('360VOLUMES'!Y417:AH417)*'360VOLUMES'!AQ417</f>
        <v>0</v>
      </c>
      <c r="F434" s="298">
        <f>SUM('360VOLUMES'!Y417:AH417)*'360VOLUMES'!AR417</f>
        <v>0</v>
      </c>
      <c r="G434" s="298">
        <f>SUM('360VOLUMES'!Y417:AH417)*'360VOLUMES'!AS417</f>
        <v>0</v>
      </c>
      <c r="H434" s="298">
        <f>SUM('360VOLUMES'!Y417:AH417)*'360VOLUMES'!AT417</f>
        <v>0</v>
      </c>
      <c r="I434" s="298">
        <f>SUM('360VOLUMES'!Y417:AH417)*'360VOLUMES'!AU417</f>
        <v>0</v>
      </c>
      <c r="J434" s="298">
        <f>SUM('360VOLUMES'!Y417:AH417)*'360VOLUMES'!AV417</f>
        <v>0</v>
      </c>
      <c r="K434" s="298">
        <f>'360VOLUMES'!AW417</f>
        <v>0</v>
      </c>
      <c r="L434" s="298">
        <f>'360VOLUMES'!V417*SUM('360VOLUMES'!Y417:AH417)</f>
        <v>0</v>
      </c>
    </row>
    <row r="435" spans="1:12">
      <c r="A435" s="1"/>
      <c r="B435" s="296">
        <f>SUM('360VOLUMES'!Y418:AH418)*'360VOLUMES'!AN418</f>
        <v>0</v>
      </c>
      <c r="C435" s="297">
        <f>SUM('360VOLUMES'!Y418:AH418)*'360VOLUMES'!AO418</f>
        <v>0</v>
      </c>
      <c r="D435" s="298">
        <f>SUM('360VOLUMES'!Y418:AH418)*'360VOLUMES'!AP418</f>
        <v>0</v>
      </c>
      <c r="E435" s="298">
        <f>SUM('360VOLUMES'!Y418:AH418)*'360VOLUMES'!AQ418</f>
        <v>0</v>
      </c>
      <c r="F435" s="298">
        <f>SUM('360VOLUMES'!Y418:AH418)*'360VOLUMES'!AR418</f>
        <v>0</v>
      </c>
      <c r="G435" s="298">
        <f>SUM('360VOLUMES'!Y418:AH418)*'360VOLUMES'!AS418</f>
        <v>0</v>
      </c>
      <c r="H435" s="298">
        <f>SUM('360VOLUMES'!Y418:AH418)*'360VOLUMES'!AT418</f>
        <v>0</v>
      </c>
      <c r="I435" s="298">
        <f>SUM('360VOLUMES'!Y418:AH418)*'360VOLUMES'!AU418</f>
        <v>0</v>
      </c>
      <c r="J435" s="298">
        <f>SUM('360VOLUMES'!Y418:AH418)*'360VOLUMES'!AV418</f>
        <v>0</v>
      </c>
      <c r="K435" s="298">
        <f>'360VOLUMES'!AW418</f>
        <v>0</v>
      </c>
      <c r="L435" s="298">
        <f>'360VOLUMES'!V418*SUM('360VOLUMES'!Y418:AH418)</f>
        <v>0</v>
      </c>
    </row>
    <row r="436" spans="1:12">
      <c r="A436" s="1"/>
      <c r="B436" s="296">
        <f>SUM('360VOLUMES'!Y419:AH419)*'360VOLUMES'!AN419</f>
        <v>0</v>
      </c>
      <c r="C436" s="297">
        <f>SUM('360VOLUMES'!Y419:AH419)*'360VOLUMES'!AO419</f>
        <v>0</v>
      </c>
      <c r="D436" s="298">
        <f>SUM('360VOLUMES'!Y419:AH419)*'360VOLUMES'!AP419</f>
        <v>0</v>
      </c>
      <c r="E436" s="298">
        <f>SUM('360VOLUMES'!Y419:AH419)*'360VOLUMES'!AQ419</f>
        <v>0</v>
      </c>
      <c r="F436" s="298">
        <f>SUM('360VOLUMES'!Y419:AH419)*'360VOLUMES'!AR419</f>
        <v>0</v>
      </c>
      <c r="G436" s="298">
        <f>SUM('360VOLUMES'!Y419:AH419)*'360VOLUMES'!AS419</f>
        <v>0</v>
      </c>
      <c r="H436" s="298">
        <f>SUM('360VOLUMES'!Y419:AH419)*'360VOLUMES'!AT419</f>
        <v>0</v>
      </c>
      <c r="I436" s="298">
        <f>SUM('360VOLUMES'!Y419:AH419)*'360VOLUMES'!AU419</f>
        <v>0</v>
      </c>
      <c r="J436" s="298">
        <f>SUM('360VOLUMES'!Y419:AH419)*'360VOLUMES'!AV419</f>
        <v>0</v>
      </c>
      <c r="K436" s="298">
        <f>'360VOLUMES'!AW419</f>
        <v>0</v>
      </c>
      <c r="L436" s="298">
        <f>'360VOLUMES'!V419*SUM('360VOLUMES'!Y419:AH419)</f>
        <v>0</v>
      </c>
    </row>
    <row r="437" spans="1:12">
      <c r="A437" s="1"/>
      <c r="B437" s="296">
        <f>SUM('360VOLUMES'!Y420:AH420)*'360VOLUMES'!AN420</f>
        <v>0</v>
      </c>
      <c r="C437" s="297">
        <f>SUM('360VOLUMES'!Y420:AH420)*'360VOLUMES'!AO420</f>
        <v>0</v>
      </c>
      <c r="D437" s="298">
        <f>SUM('360VOLUMES'!Y420:AH420)*'360VOLUMES'!AP420</f>
        <v>0</v>
      </c>
      <c r="E437" s="298">
        <f>SUM('360VOLUMES'!Y420:AH420)*'360VOLUMES'!AQ420</f>
        <v>0</v>
      </c>
      <c r="F437" s="298">
        <f>SUM('360VOLUMES'!Y420:AH420)*'360VOLUMES'!AR420</f>
        <v>0</v>
      </c>
      <c r="G437" s="298">
        <f>SUM('360VOLUMES'!Y420:AH420)*'360VOLUMES'!AS420</f>
        <v>0</v>
      </c>
      <c r="H437" s="298">
        <f>SUM('360VOLUMES'!Y420:AH420)*'360VOLUMES'!AT420</f>
        <v>0</v>
      </c>
      <c r="I437" s="298">
        <f>SUM('360VOLUMES'!Y420:AH420)*'360VOLUMES'!AU420</f>
        <v>0</v>
      </c>
      <c r="J437" s="298">
        <f>SUM('360VOLUMES'!Y420:AH420)*'360VOLUMES'!AV420</f>
        <v>0</v>
      </c>
      <c r="K437" s="298">
        <f>'360VOLUMES'!AW420</f>
        <v>0</v>
      </c>
      <c r="L437" s="298">
        <f>'360VOLUMES'!V420*SUM('360VOLUMES'!Y420:AH420)</f>
        <v>0</v>
      </c>
    </row>
    <row r="438" spans="1:12">
      <c r="A438" s="1"/>
      <c r="B438" s="296">
        <f>SUM('360VOLUMES'!Y421:AH421)*'360VOLUMES'!AN421</f>
        <v>0</v>
      </c>
      <c r="C438" s="297">
        <f>SUM('360VOLUMES'!Y421:AH421)*'360VOLUMES'!AO421</f>
        <v>0</v>
      </c>
      <c r="D438" s="298">
        <f>SUM('360VOLUMES'!Y421:AH421)*'360VOLUMES'!AP421</f>
        <v>0</v>
      </c>
      <c r="E438" s="298">
        <f>SUM('360VOLUMES'!Y421:AH421)*'360VOLUMES'!AQ421</f>
        <v>0</v>
      </c>
      <c r="F438" s="298">
        <f>SUM('360VOLUMES'!Y421:AH421)*'360VOLUMES'!AR421</f>
        <v>0</v>
      </c>
      <c r="G438" s="298">
        <f>SUM('360VOLUMES'!Y421:AH421)*'360VOLUMES'!AS421</f>
        <v>0</v>
      </c>
      <c r="H438" s="298">
        <f>SUM('360VOLUMES'!Y421:AH421)*'360VOLUMES'!AT421</f>
        <v>0</v>
      </c>
      <c r="I438" s="298">
        <f>SUM('360VOLUMES'!Y421:AH421)*'360VOLUMES'!AU421</f>
        <v>0</v>
      </c>
      <c r="J438" s="298">
        <f>SUM('360VOLUMES'!Y421:AH421)*'360VOLUMES'!AV421</f>
        <v>0</v>
      </c>
      <c r="K438" s="298">
        <f>'360VOLUMES'!AW421</f>
        <v>0</v>
      </c>
      <c r="L438" s="298">
        <f>'360VOLUMES'!V421*SUM('360VOLUMES'!Y421:AH421)</f>
        <v>0</v>
      </c>
    </row>
    <row r="439" spans="1:12">
      <c r="A439" s="1"/>
      <c r="B439" s="296">
        <f>SUM('360VOLUMES'!Y422:AH422)*'360VOLUMES'!AN422</f>
        <v>0</v>
      </c>
      <c r="C439" s="297">
        <f>SUM('360VOLUMES'!Y422:AH422)*'360VOLUMES'!AO422</f>
        <v>0</v>
      </c>
      <c r="D439" s="298">
        <f>SUM('360VOLUMES'!Y422:AH422)*'360VOLUMES'!AP422</f>
        <v>0</v>
      </c>
      <c r="E439" s="298">
        <f>SUM('360VOLUMES'!Y422:AH422)*'360VOLUMES'!AQ422</f>
        <v>0</v>
      </c>
      <c r="F439" s="298">
        <f>SUM('360VOLUMES'!Y422:AH422)*'360VOLUMES'!AR422</f>
        <v>0</v>
      </c>
      <c r="G439" s="298">
        <f>SUM('360VOLUMES'!Y422:AH422)*'360VOLUMES'!AS422</f>
        <v>0</v>
      </c>
      <c r="H439" s="298">
        <f>SUM('360VOLUMES'!Y422:AH422)*'360VOLUMES'!AT422</f>
        <v>0</v>
      </c>
      <c r="I439" s="298">
        <f>SUM('360VOLUMES'!Y422:AH422)*'360VOLUMES'!AU422</f>
        <v>0</v>
      </c>
      <c r="J439" s="298">
        <f>SUM('360VOLUMES'!Y422:AH422)*'360VOLUMES'!AV422</f>
        <v>0</v>
      </c>
      <c r="K439" s="298">
        <f>'360VOLUMES'!AW422</f>
        <v>0</v>
      </c>
      <c r="L439" s="298">
        <f>'360VOLUMES'!V422*SUM('360VOLUMES'!Y422:AH422)</f>
        <v>0</v>
      </c>
    </row>
    <row r="440" spans="1:12">
      <c r="A440" s="1"/>
      <c r="B440" s="296">
        <f>SUM('360VOLUMES'!Y423:AH423)*'360VOLUMES'!AN423</f>
        <v>0</v>
      </c>
      <c r="C440" s="297">
        <f>SUM('360VOLUMES'!Y423:AH423)*'360VOLUMES'!AO423</f>
        <v>0</v>
      </c>
      <c r="D440" s="298">
        <f>SUM('360VOLUMES'!Y423:AH423)*'360VOLUMES'!AP423</f>
        <v>0</v>
      </c>
      <c r="E440" s="298">
        <f>SUM('360VOLUMES'!Y423:AH423)*'360VOLUMES'!AQ423</f>
        <v>0</v>
      </c>
      <c r="F440" s="298">
        <f>SUM('360VOLUMES'!Y423:AH423)*'360VOLUMES'!AR423</f>
        <v>0</v>
      </c>
      <c r="G440" s="298">
        <f>SUM('360VOLUMES'!Y423:AH423)*'360VOLUMES'!AS423</f>
        <v>0</v>
      </c>
      <c r="H440" s="298">
        <f>SUM('360VOLUMES'!Y423:AH423)*'360VOLUMES'!AT423</f>
        <v>0</v>
      </c>
      <c r="I440" s="298">
        <f>SUM('360VOLUMES'!Y423:AH423)*'360VOLUMES'!AU423</f>
        <v>0</v>
      </c>
      <c r="J440" s="298">
        <f>SUM('360VOLUMES'!Y423:AH423)*'360VOLUMES'!AV423</f>
        <v>0</v>
      </c>
      <c r="K440" s="298">
        <f>'360VOLUMES'!AW423</f>
        <v>0</v>
      </c>
      <c r="L440" s="298">
        <f>'360VOLUMES'!V423*SUM('360VOLUMES'!Y423:AH423)</f>
        <v>0</v>
      </c>
    </row>
    <row r="441" spans="1:12">
      <c r="A441" s="1"/>
      <c r="B441" s="296">
        <f>SUM('360VOLUMES'!Y424:AH424)*'360VOLUMES'!AN424</f>
        <v>0</v>
      </c>
      <c r="C441" s="297">
        <f>SUM('360VOLUMES'!Y424:AH424)*'360VOLUMES'!AO424</f>
        <v>0</v>
      </c>
      <c r="D441" s="298">
        <f>SUM('360VOLUMES'!Y424:AH424)*'360VOLUMES'!AP424</f>
        <v>0</v>
      </c>
      <c r="E441" s="298">
        <f>SUM('360VOLUMES'!Y424:AH424)*'360VOLUMES'!AQ424</f>
        <v>0</v>
      </c>
      <c r="F441" s="298">
        <f>SUM('360VOLUMES'!Y424:AH424)*'360VOLUMES'!AR424</f>
        <v>0</v>
      </c>
      <c r="G441" s="298">
        <f>SUM('360VOLUMES'!Y424:AH424)*'360VOLUMES'!AS424</f>
        <v>0</v>
      </c>
      <c r="H441" s="298">
        <f>SUM('360VOLUMES'!Y424:AH424)*'360VOLUMES'!AT424</f>
        <v>0</v>
      </c>
      <c r="I441" s="298">
        <f>SUM('360VOLUMES'!Y424:AH424)*'360VOLUMES'!AU424</f>
        <v>0</v>
      </c>
      <c r="J441" s="298">
        <f>SUM('360VOLUMES'!Y424:AH424)*'360VOLUMES'!AV424</f>
        <v>0</v>
      </c>
      <c r="K441" s="298">
        <f>'360VOLUMES'!AW424</f>
        <v>0</v>
      </c>
      <c r="L441" s="298">
        <f>'360VOLUMES'!V424*SUM('360VOLUMES'!Y424:AH424)</f>
        <v>0</v>
      </c>
    </row>
    <row r="442" spans="1:12">
      <c r="A442" s="1"/>
      <c r="B442" s="296">
        <f>SUM('360VOLUMES'!Y425:AH425)*'360VOLUMES'!AN425</f>
        <v>0</v>
      </c>
      <c r="C442" s="297">
        <f>SUM('360VOLUMES'!Y425:AH425)*'360VOLUMES'!AO425</f>
        <v>0</v>
      </c>
      <c r="D442" s="298">
        <f>SUM('360VOLUMES'!Y425:AH425)*'360VOLUMES'!AP425</f>
        <v>0</v>
      </c>
      <c r="E442" s="298">
        <f>SUM('360VOLUMES'!Y425:AH425)*'360VOLUMES'!AQ425</f>
        <v>0</v>
      </c>
      <c r="F442" s="298">
        <f>SUM('360VOLUMES'!Y425:AH425)*'360VOLUMES'!AR425</f>
        <v>0</v>
      </c>
      <c r="G442" s="298">
        <f>SUM('360VOLUMES'!Y425:AH425)*'360VOLUMES'!AS425</f>
        <v>0</v>
      </c>
      <c r="H442" s="298">
        <f>SUM('360VOLUMES'!Y425:AH425)*'360VOLUMES'!AT425</f>
        <v>0</v>
      </c>
      <c r="I442" s="298">
        <f>SUM('360VOLUMES'!Y425:AH425)*'360VOLUMES'!AU425</f>
        <v>0</v>
      </c>
      <c r="J442" s="298">
        <f>SUM('360VOLUMES'!Y425:AH425)*'360VOLUMES'!AV425</f>
        <v>0</v>
      </c>
      <c r="K442" s="298">
        <f>'360VOLUMES'!AW425</f>
        <v>0</v>
      </c>
      <c r="L442" s="298">
        <f>'360VOLUMES'!V425*SUM('360VOLUMES'!Y425:AH425)</f>
        <v>0</v>
      </c>
    </row>
    <row r="443" spans="1:12">
      <c r="A443" s="1"/>
      <c r="B443" s="296">
        <f>SUM('360VOLUMES'!Y426:AH426)*'360VOLUMES'!AN426</f>
        <v>0</v>
      </c>
      <c r="C443" s="297">
        <f>SUM('360VOLUMES'!Y426:AH426)*'360VOLUMES'!AO426</f>
        <v>0</v>
      </c>
      <c r="D443" s="298">
        <f>SUM('360VOLUMES'!Y426:AH426)*'360VOLUMES'!AP426</f>
        <v>0</v>
      </c>
      <c r="E443" s="298">
        <f>SUM('360VOLUMES'!Y426:AH426)*'360VOLUMES'!AQ426</f>
        <v>0</v>
      </c>
      <c r="F443" s="298">
        <f>SUM('360VOLUMES'!Y426:AH426)*'360VOLUMES'!AR426</f>
        <v>0</v>
      </c>
      <c r="G443" s="298">
        <f>SUM('360VOLUMES'!Y426:AH426)*'360VOLUMES'!AS426</f>
        <v>0</v>
      </c>
      <c r="H443" s="298">
        <f>SUM('360VOLUMES'!Y426:AH426)*'360VOLUMES'!AT426</f>
        <v>0</v>
      </c>
      <c r="I443" s="298">
        <f>SUM('360VOLUMES'!Y426:AH426)*'360VOLUMES'!AU426</f>
        <v>0</v>
      </c>
      <c r="J443" s="298">
        <f>SUM('360VOLUMES'!Y426:AH426)*'360VOLUMES'!AV426</f>
        <v>0</v>
      </c>
      <c r="K443" s="298">
        <f>'360VOLUMES'!AW426</f>
        <v>0</v>
      </c>
      <c r="L443" s="298">
        <f>'360VOLUMES'!V426*SUM('360VOLUMES'!Y426:AH426)</f>
        <v>0</v>
      </c>
    </row>
    <row r="444" spans="1:12">
      <c r="A444" s="1"/>
      <c r="B444" s="296">
        <f>SUM('360VOLUMES'!Y427:AH427)*'360VOLUMES'!AN427</f>
        <v>0</v>
      </c>
      <c r="C444" s="297">
        <f>SUM('360VOLUMES'!Y427:AH427)*'360VOLUMES'!AO427</f>
        <v>0</v>
      </c>
      <c r="D444" s="298">
        <f>SUM('360VOLUMES'!Y427:AH427)*'360VOLUMES'!AP427</f>
        <v>0</v>
      </c>
      <c r="E444" s="298">
        <f>SUM('360VOLUMES'!Y427:AH427)*'360VOLUMES'!AQ427</f>
        <v>0</v>
      </c>
      <c r="F444" s="298">
        <f>SUM('360VOLUMES'!Y427:AH427)*'360VOLUMES'!AR427</f>
        <v>0</v>
      </c>
      <c r="G444" s="298">
        <f>SUM('360VOLUMES'!Y427:AH427)*'360VOLUMES'!AS427</f>
        <v>0</v>
      </c>
      <c r="H444" s="298">
        <f>SUM('360VOLUMES'!Y427:AH427)*'360VOLUMES'!AT427</f>
        <v>0</v>
      </c>
      <c r="I444" s="298">
        <f>SUM('360VOLUMES'!Y427:AH427)*'360VOLUMES'!AU427</f>
        <v>0</v>
      </c>
      <c r="J444" s="298">
        <f>SUM('360VOLUMES'!Y427:AH427)*'360VOLUMES'!AV427</f>
        <v>0</v>
      </c>
      <c r="K444" s="298">
        <f>'360VOLUMES'!AW427</f>
        <v>0</v>
      </c>
      <c r="L444" s="298">
        <f>'360VOLUMES'!V427*SUM('360VOLUMES'!Y427:AH427)</f>
        <v>0</v>
      </c>
    </row>
    <row r="445" spans="1:12">
      <c r="A445" s="1"/>
      <c r="B445" s="296">
        <f>SUM('360VOLUMES'!Y428:AH428)*'360VOLUMES'!AN428</f>
        <v>0</v>
      </c>
      <c r="C445" s="297">
        <f>SUM('360VOLUMES'!Y428:AH428)*'360VOLUMES'!AO428</f>
        <v>0</v>
      </c>
      <c r="D445" s="298">
        <f>SUM('360VOLUMES'!Y428:AH428)*'360VOLUMES'!AP428</f>
        <v>0</v>
      </c>
      <c r="E445" s="298">
        <f>SUM('360VOLUMES'!Y428:AH428)*'360VOLUMES'!AQ428</f>
        <v>0</v>
      </c>
      <c r="F445" s="298">
        <f>SUM('360VOLUMES'!Y428:AH428)*'360VOLUMES'!AR428</f>
        <v>0</v>
      </c>
      <c r="G445" s="298">
        <f>SUM('360VOLUMES'!Y428:AH428)*'360VOLUMES'!AS428</f>
        <v>0</v>
      </c>
      <c r="H445" s="298">
        <f>SUM('360VOLUMES'!Y428:AH428)*'360VOLUMES'!AT428</f>
        <v>0</v>
      </c>
      <c r="I445" s="298">
        <f>SUM('360VOLUMES'!Y428:AH428)*'360VOLUMES'!AU428</f>
        <v>0</v>
      </c>
      <c r="J445" s="298">
        <f>SUM('360VOLUMES'!Y428:AH428)*'360VOLUMES'!AV428</f>
        <v>0</v>
      </c>
      <c r="K445" s="298">
        <f>'360VOLUMES'!AW428</f>
        <v>0</v>
      </c>
      <c r="L445" s="298">
        <f>'360VOLUMES'!V428*SUM('360VOLUMES'!Y428:AH428)</f>
        <v>0</v>
      </c>
    </row>
    <row r="446" spans="1:12">
      <c r="A446" s="1"/>
      <c r="B446" s="296">
        <f>SUM('360VOLUMES'!Y429:AH429)*'360VOLUMES'!AN429</f>
        <v>0</v>
      </c>
      <c r="C446" s="297">
        <f>SUM('360VOLUMES'!Y429:AH429)*'360VOLUMES'!AO429</f>
        <v>0</v>
      </c>
      <c r="D446" s="298">
        <f>SUM('360VOLUMES'!Y429:AH429)*'360VOLUMES'!AP429</f>
        <v>0</v>
      </c>
      <c r="E446" s="298">
        <f>SUM('360VOLUMES'!Y429:AH429)*'360VOLUMES'!AQ429</f>
        <v>0</v>
      </c>
      <c r="F446" s="298">
        <f>SUM('360VOLUMES'!Y429:AH429)*'360VOLUMES'!AR429</f>
        <v>0</v>
      </c>
      <c r="G446" s="298">
        <f>SUM('360VOLUMES'!Y429:AH429)*'360VOLUMES'!AS429</f>
        <v>0</v>
      </c>
      <c r="H446" s="298">
        <f>SUM('360VOLUMES'!Y429:AH429)*'360VOLUMES'!AT429</f>
        <v>0</v>
      </c>
      <c r="I446" s="298">
        <f>SUM('360VOLUMES'!Y429:AH429)*'360VOLUMES'!AU429</f>
        <v>0</v>
      </c>
      <c r="J446" s="298">
        <f>SUM('360VOLUMES'!Y429:AH429)*'360VOLUMES'!AV429</f>
        <v>0</v>
      </c>
      <c r="K446" s="298">
        <f>'360VOLUMES'!AW429</f>
        <v>0</v>
      </c>
      <c r="L446" s="298">
        <f>'360VOLUMES'!V429*SUM('360VOLUMES'!Y429:AH429)</f>
        <v>0</v>
      </c>
    </row>
    <row r="447" spans="1:12">
      <c r="A447" s="1"/>
      <c r="B447" s="296">
        <f>SUM('360VOLUMES'!Y430:AH430)*'360VOLUMES'!AN430</f>
        <v>0</v>
      </c>
      <c r="C447" s="297">
        <f>SUM('360VOLUMES'!Y430:AH430)*'360VOLUMES'!AO430</f>
        <v>0</v>
      </c>
      <c r="D447" s="298">
        <f>SUM('360VOLUMES'!Y430:AH430)*'360VOLUMES'!AP430</f>
        <v>0</v>
      </c>
      <c r="E447" s="298">
        <f>SUM('360VOLUMES'!Y430:AH430)*'360VOLUMES'!AQ430</f>
        <v>0</v>
      </c>
      <c r="F447" s="298">
        <f>SUM('360VOLUMES'!Y430:AH430)*'360VOLUMES'!AR430</f>
        <v>0</v>
      </c>
      <c r="G447" s="298">
        <f>SUM('360VOLUMES'!Y430:AH430)*'360VOLUMES'!AS430</f>
        <v>0</v>
      </c>
      <c r="H447" s="298">
        <f>SUM('360VOLUMES'!Y430:AH430)*'360VOLUMES'!AT430</f>
        <v>0</v>
      </c>
      <c r="I447" s="298">
        <f>SUM('360VOLUMES'!Y430:AH430)*'360VOLUMES'!AU430</f>
        <v>0</v>
      </c>
      <c r="J447" s="298">
        <f>SUM('360VOLUMES'!Y430:AH430)*'360VOLUMES'!AV430</f>
        <v>0</v>
      </c>
      <c r="K447" s="298">
        <f>'360VOLUMES'!AW430</f>
        <v>0</v>
      </c>
      <c r="L447" s="298">
        <f>'360VOLUMES'!V430*SUM('360VOLUMES'!Y430:AH430)</f>
        <v>0</v>
      </c>
    </row>
    <row r="448" spans="1:12">
      <c r="A448" s="1"/>
      <c r="B448" s="296">
        <f>SUM('360VOLUMES'!Y431:AH431)*'360VOLUMES'!AN431</f>
        <v>0</v>
      </c>
      <c r="C448" s="297">
        <f>SUM('360VOLUMES'!Y431:AH431)*'360VOLUMES'!AO431</f>
        <v>0</v>
      </c>
      <c r="D448" s="298">
        <f>SUM('360VOLUMES'!Y431:AH431)*'360VOLUMES'!AP431</f>
        <v>0</v>
      </c>
      <c r="E448" s="298">
        <f>SUM('360VOLUMES'!Y431:AH431)*'360VOLUMES'!AQ431</f>
        <v>0</v>
      </c>
      <c r="F448" s="298">
        <f>SUM('360VOLUMES'!Y431:AH431)*'360VOLUMES'!AR431</f>
        <v>0</v>
      </c>
      <c r="G448" s="298">
        <f>SUM('360VOLUMES'!Y431:AH431)*'360VOLUMES'!AS431</f>
        <v>0</v>
      </c>
      <c r="H448" s="298">
        <f>SUM('360VOLUMES'!Y431:AH431)*'360VOLUMES'!AT431</f>
        <v>0</v>
      </c>
      <c r="I448" s="298">
        <f>SUM('360VOLUMES'!Y431:AH431)*'360VOLUMES'!AU431</f>
        <v>0</v>
      </c>
      <c r="J448" s="298">
        <f>SUM('360VOLUMES'!Y431:AH431)*'360VOLUMES'!AV431</f>
        <v>0</v>
      </c>
      <c r="K448" s="298">
        <f>'360VOLUMES'!AW431</f>
        <v>0</v>
      </c>
      <c r="L448" s="298">
        <f>'360VOLUMES'!V431*SUM('360VOLUMES'!Y431:AH431)</f>
        <v>0</v>
      </c>
    </row>
    <row r="449" spans="1:12">
      <c r="A449" s="1"/>
      <c r="B449" s="296">
        <f>SUM('360VOLUMES'!Y432:AH432)*'360VOLUMES'!AN432</f>
        <v>0</v>
      </c>
      <c r="C449" s="297">
        <f>SUM('360VOLUMES'!Y432:AH432)*'360VOLUMES'!AO432</f>
        <v>0</v>
      </c>
      <c r="D449" s="298">
        <f>SUM('360VOLUMES'!Y432:AH432)*'360VOLUMES'!AP432</f>
        <v>0</v>
      </c>
      <c r="E449" s="298">
        <f>SUM('360VOLUMES'!Y432:AH432)*'360VOLUMES'!AQ432</f>
        <v>0</v>
      </c>
      <c r="F449" s="298">
        <f>SUM('360VOLUMES'!Y432:AH432)*'360VOLUMES'!AR432</f>
        <v>0</v>
      </c>
      <c r="G449" s="298">
        <f>SUM('360VOLUMES'!Y432:AH432)*'360VOLUMES'!AS432</f>
        <v>0</v>
      </c>
      <c r="H449" s="298">
        <f>SUM('360VOLUMES'!Y432:AH432)*'360VOLUMES'!AT432</f>
        <v>0</v>
      </c>
      <c r="I449" s="298">
        <f>SUM('360VOLUMES'!Y432:AH432)*'360VOLUMES'!AU432</f>
        <v>0</v>
      </c>
      <c r="J449" s="298">
        <f>SUM('360VOLUMES'!Y432:AH432)*'360VOLUMES'!AV432</f>
        <v>0</v>
      </c>
      <c r="K449" s="298">
        <f>'360VOLUMES'!AW432</f>
        <v>0</v>
      </c>
      <c r="L449" s="298">
        <f>'360VOLUMES'!V432*SUM('360VOLUMES'!Y432:AH432)</f>
        <v>0</v>
      </c>
    </row>
    <row r="450" spans="1:12">
      <c r="A450" s="1"/>
      <c r="B450" s="296">
        <f>SUM('360VOLUMES'!Y433:AH433)*'360VOLUMES'!AN433</f>
        <v>0</v>
      </c>
      <c r="C450" s="297">
        <f>SUM('360VOLUMES'!Y433:AH433)*'360VOLUMES'!AO433</f>
        <v>0</v>
      </c>
      <c r="D450" s="298">
        <f>SUM('360VOLUMES'!Y433:AH433)*'360VOLUMES'!AP433</f>
        <v>0</v>
      </c>
      <c r="E450" s="298">
        <f>SUM('360VOLUMES'!Y433:AH433)*'360VOLUMES'!AQ433</f>
        <v>0</v>
      </c>
      <c r="F450" s="298">
        <f>SUM('360VOLUMES'!Y433:AH433)*'360VOLUMES'!AR433</f>
        <v>0</v>
      </c>
      <c r="G450" s="298">
        <f>SUM('360VOLUMES'!Y433:AH433)*'360VOLUMES'!AS433</f>
        <v>0</v>
      </c>
      <c r="H450" s="298">
        <f>SUM('360VOLUMES'!Y433:AH433)*'360VOLUMES'!AT433</f>
        <v>0</v>
      </c>
      <c r="I450" s="298">
        <f>SUM('360VOLUMES'!Y433:AH433)*'360VOLUMES'!AU433</f>
        <v>0</v>
      </c>
      <c r="J450" s="298">
        <f>SUM('360VOLUMES'!Y433:AH433)*'360VOLUMES'!AV433</f>
        <v>0</v>
      </c>
      <c r="K450" s="298">
        <f>'360VOLUMES'!AW433</f>
        <v>0</v>
      </c>
      <c r="L450" s="298">
        <f>'360VOLUMES'!V433*SUM('360VOLUMES'!Y433:AH433)</f>
        <v>0</v>
      </c>
    </row>
    <row r="451" spans="1:12">
      <c r="A451" s="1"/>
      <c r="B451" s="296">
        <f>SUM('360VOLUMES'!Y434:AH434)*'360VOLUMES'!AN434</f>
        <v>0</v>
      </c>
      <c r="C451" s="297">
        <f>SUM('360VOLUMES'!Y434:AH434)*'360VOLUMES'!AO434</f>
        <v>0</v>
      </c>
      <c r="D451" s="298">
        <f>SUM('360VOLUMES'!Y434:AH434)*'360VOLUMES'!AP434</f>
        <v>0</v>
      </c>
      <c r="E451" s="298">
        <f>SUM('360VOLUMES'!Y434:AH434)*'360VOLUMES'!AQ434</f>
        <v>0</v>
      </c>
      <c r="F451" s="298">
        <f>SUM('360VOLUMES'!Y434:AH434)*'360VOLUMES'!AR434</f>
        <v>0</v>
      </c>
      <c r="G451" s="298">
        <f>SUM('360VOLUMES'!Y434:AH434)*'360VOLUMES'!AS434</f>
        <v>0</v>
      </c>
      <c r="H451" s="298">
        <f>SUM('360VOLUMES'!Y434:AH434)*'360VOLUMES'!AT434</f>
        <v>0</v>
      </c>
      <c r="I451" s="298">
        <f>SUM('360VOLUMES'!Y434:AH434)*'360VOLUMES'!AU434</f>
        <v>0</v>
      </c>
      <c r="J451" s="298">
        <f>SUM('360VOLUMES'!Y434:AH434)*'360VOLUMES'!AV434</f>
        <v>0</v>
      </c>
      <c r="K451" s="298">
        <f>'360VOLUMES'!AW434</f>
        <v>0</v>
      </c>
      <c r="L451" s="298">
        <f>'360VOLUMES'!V434*SUM('360VOLUMES'!Y434:AH434)</f>
        <v>0</v>
      </c>
    </row>
    <row r="452" spans="1:12">
      <c r="A452" s="1"/>
      <c r="B452" s="296">
        <f>SUM('360VOLUMES'!Y435:AH435)*'360VOLUMES'!AN435</f>
        <v>0</v>
      </c>
      <c r="C452" s="297">
        <f>SUM('360VOLUMES'!Y435:AH435)*'360VOLUMES'!AO435</f>
        <v>0</v>
      </c>
      <c r="D452" s="298">
        <f>SUM('360VOLUMES'!Y435:AH435)*'360VOLUMES'!AP435</f>
        <v>0</v>
      </c>
      <c r="E452" s="298">
        <f>SUM('360VOLUMES'!Y435:AH435)*'360VOLUMES'!AQ435</f>
        <v>0</v>
      </c>
      <c r="F452" s="298">
        <f>SUM('360VOLUMES'!Y435:AH435)*'360VOLUMES'!AR435</f>
        <v>0</v>
      </c>
      <c r="G452" s="298">
        <f>SUM('360VOLUMES'!Y435:AH435)*'360VOLUMES'!AS435</f>
        <v>0</v>
      </c>
      <c r="H452" s="298">
        <f>SUM('360VOLUMES'!Y435:AH435)*'360VOLUMES'!AT435</f>
        <v>0</v>
      </c>
      <c r="I452" s="298">
        <f>SUM('360VOLUMES'!Y435:AH435)*'360VOLUMES'!AU435</f>
        <v>0</v>
      </c>
      <c r="J452" s="298">
        <f>SUM('360VOLUMES'!Y435:AH435)*'360VOLUMES'!AV435</f>
        <v>0</v>
      </c>
      <c r="K452" s="298">
        <f>'360VOLUMES'!AW435</f>
        <v>0</v>
      </c>
      <c r="L452" s="298">
        <f>'360VOLUMES'!V435*SUM('360VOLUMES'!Y435:AH435)</f>
        <v>0</v>
      </c>
    </row>
    <row r="453" spans="1:12">
      <c r="A453" s="1"/>
      <c r="B453" s="296">
        <f>SUM('360VOLUMES'!Y436:AH436)*'360VOLUMES'!AN436</f>
        <v>0</v>
      </c>
      <c r="C453" s="297">
        <f>SUM('360VOLUMES'!Y436:AH436)*'360VOLUMES'!AO436</f>
        <v>0</v>
      </c>
      <c r="D453" s="298">
        <f>SUM('360VOLUMES'!Y436:AH436)*'360VOLUMES'!AP436</f>
        <v>0</v>
      </c>
      <c r="E453" s="298">
        <f>SUM('360VOLUMES'!Y436:AH436)*'360VOLUMES'!AQ436</f>
        <v>0</v>
      </c>
      <c r="F453" s="298">
        <f>SUM('360VOLUMES'!Y436:AH436)*'360VOLUMES'!AR436</f>
        <v>0</v>
      </c>
      <c r="G453" s="298">
        <f>SUM('360VOLUMES'!Y436:AH436)*'360VOLUMES'!AS436</f>
        <v>0</v>
      </c>
      <c r="H453" s="298">
        <f>SUM('360VOLUMES'!Y436:AH436)*'360VOLUMES'!AT436</f>
        <v>0</v>
      </c>
      <c r="I453" s="298">
        <f>SUM('360VOLUMES'!Y436:AH436)*'360VOLUMES'!AU436</f>
        <v>0</v>
      </c>
      <c r="J453" s="298">
        <f>SUM('360VOLUMES'!Y436:AH436)*'360VOLUMES'!AV436</f>
        <v>0</v>
      </c>
      <c r="K453" s="298">
        <f>'360VOLUMES'!AW436</f>
        <v>0</v>
      </c>
      <c r="L453" s="298">
        <f>'360VOLUMES'!V436*SUM('360VOLUMES'!Y436:AH436)</f>
        <v>0</v>
      </c>
    </row>
    <row r="454" spans="1:12">
      <c r="A454" s="1"/>
      <c r="B454" s="296">
        <f>SUM('360VOLUMES'!Y437:AH437)*'360VOLUMES'!AN437</f>
        <v>0</v>
      </c>
      <c r="C454" s="297">
        <f>SUM('360VOLUMES'!Y437:AH437)*'360VOLUMES'!AO437</f>
        <v>0</v>
      </c>
      <c r="D454" s="298">
        <f>SUM('360VOLUMES'!Y437:AH437)*'360VOLUMES'!AP437</f>
        <v>0</v>
      </c>
      <c r="E454" s="298">
        <f>SUM('360VOLUMES'!Y437:AH437)*'360VOLUMES'!AQ437</f>
        <v>0</v>
      </c>
      <c r="F454" s="298">
        <f>SUM('360VOLUMES'!Y437:AH437)*'360VOLUMES'!AR437</f>
        <v>0</v>
      </c>
      <c r="G454" s="298">
        <f>SUM('360VOLUMES'!Y437:AH437)*'360VOLUMES'!AS437</f>
        <v>0</v>
      </c>
      <c r="H454" s="298">
        <f>SUM('360VOLUMES'!Y437:AH437)*'360VOLUMES'!AT437</f>
        <v>0</v>
      </c>
      <c r="I454" s="298">
        <f>SUM('360VOLUMES'!Y437:AH437)*'360VOLUMES'!AU437</f>
        <v>0</v>
      </c>
      <c r="J454" s="298">
        <f>SUM('360VOLUMES'!Y437:AH437)*'360VOLUMES'!AV437</f>
        <v>0</v>
      </c>
      <c r="K454" s="298">
        <f>'360VOLUMES'!AW437</f>
        <v>0</v>
      </c>
      <c r="L454" s="298">
        <f>'360VOLUMES'!V437*SUM('360VOLUMES'!Y437:AH437)</f>
        <v>0</v>
      </c>
    </row>
    <row r="455" spans="1:12">
      <c r="A455" s="1"/>
      <c r="B455" s="296">
        <f>SUM('360VOLUMES'!Y438:AH438)*'360VOLUMES'!AN438</f>
        <v>0</v>
      </c>
      <c r="C455" s="297">
        <f>SUM('360VOLUMES'!Y438:AH438)*'360VOLUMES'!AO438</f>
        <v>0</v>
      </c>
      <c r="D455" s="298">
        <f>SUM('360VOLUMES'!Y438:AH438)*'360VOLUMES'!AP438</f>
        <v>0</v>
      </c>
      <c r="E455" s="298">
        <f>SUM('360VOLUMES'!Y438:AH438)*'360VOLUMES'!AQ438</f>
        <v>0</v>
      </c>
      <c r="F455" s="298">
        <f>SUM('360VOLUMES'!Y438:AH438)*'360VOLUMES'!AR438</f>
        <v>0</v>
      </c>
      <c r="G455" s="298">
        <f>SUM('360VOLUMES'!Y438:AH438)*'360VOLUMES'!AS438</f>
        <v>0</v>
      </c>
      <c r="H455" s="298">
        <f>SUM('360VOLUMES'!Y438:AH438)*'360VOLUMES'!AT438</f>
        <v>0</v>
      </c>
      <c r="I455" s="298">
        <f>SUM('360VOLUMES'!Y438:AH438)*'360VOLUMES'!AU438</f>
        <v>0</v>
      </c>
      <c r="J455" s="298">
        <f>SUM('360VOLUMES'!Y438:AH438)*'360VOLUMES'!AV438</f>
        <v>0</v>
      </c>
      <c r="K455" s="298">
        <f>'360VOLUMES'!AW438</f>
        <v>0</v>
      </c>
      <c r="L455" s="298">
        <f>'360VOLUMES'!V438*SUM('360VOLUMES'!Y438:AH438)</f>
        <v>0</v>
      </c>
    </row>
    <row r="456" spans="1:12">
      <c r="A456" s="1"/>
      <c r="B456" s="296">
        <f>SUM('360VOLUMES'!Y439:AH439)*'360VOLUMES'!AN439</f>
        <v>0</v>
      </c>
      <c r="C456" s="297">
        <f>SUM('360VOLUMES'!Y439:AH439)*'360VOLUMES'!AO439</f>
        <v>0</v>
      </c>
      <c r="D456" s="298">
        <f>SUM('360VOLUMES'!Y439:AH439)*'360VOLUMES'!AP439</f>
        <v>0</v>
      </c>
      <c r="E456" s="298">
        <f>SUM('360VOLUMES'!Y439:AH439)*'360VOLUMES'!AQ439</f>
        <v>0</v>
      </c>
      <c r="F456" s="298">
        <f>SUM('360VOLUMES'!Y439:AH439)*'360VOLUMES'!AR439</f>
        <v>0</v>
      </c>
      <c r="G456" s="298">
        <f>SUM('360VOLUMES'!Y439:AH439)*'360VOLUMES'!AS439</f>
        <v>0</v>
      </c>
      <c r="H456" s="298">
        <f>SUM('360VOLUMES'!Y439:AH439)*'360VOLUMES'!AT439</f>
        <v>0</v>
      </c>
      <c r="I456" s="298">
        <f>SUM('360VOLUMES'!Y439:AH439)*'360VOLUMES'!AU439</f>
        <v>0</v>
      </c>
      <c r="J456" s="298">
        <f>SUM('360VOLUMES'!Y439:AH439)*'360VOLUMES'!AV439</f>
        <v>0</v>
      </c>
      <c r="K456" s="298">
        <f>'360VOLUMES'!AW439</f>
        <v>0</v>
      </c>
      <c r="L456" s="298">
        <f>'360VOLUMES'!V439*SUM('360VOLUMES'!Y439:AH439)</f>
        <v>0</v>
      </c>
    </row>
    <row r="457" spans="1:12">
      <c r="A457" s="1"/>
      <c r="B457" s="296">
        <f>SUM('360VOLUMES'!Y440:AH440)*'360VOLUMES'!AN440</f>
        <v>0</v>
      </c>
      <c r="C457" s="297">
        <f>SUM('360VOLUMES'!Y440:AH440)*'360VOLUMES'!AO440</f>
        <v>0</v>
      </c>
      <c r="D457" s="298">
        <f>SUM('360VOLUMES'!Y440:AH440)*'360VOLUMES'!AP440</f>
        <v>0</v>
      </c>
      <c r="E457" s="298">
        <f>SUM('360VOLUMES'!Y440:AH440)*'360VOLUMES'!AQ440</f>
        <v>0</v>
      </c>
      <c r="F457" s="298">
        <f>SUM('360VOLUMES'!Y440:AH440)*'360VOLUMES'!AR440</f>
        <v>0</v>
      </c>
      <c r="G457" s="298">
        <f>SUM('360VOLUMES'!Y440:AH440)*'360VOLUMES'!AS440</f>
        <v>0</v>
      </c>
      <c r="H457" s="298">
        <f>SUM('360VOLUMES'!Y440:AH440)*'360VOLUMES'!AT440</f>
        <v>0</v>
      </c>
      <c r="I457" s="298">
        <f>SUM('360VOLUMES'!Y440:AH440)*'360VOLUMES'!AU440</f>
        <v>0</v>
      </c>
      <c r="J457" s="298">
        <f>SUM('360VOLUMES'!Y440:AH440)*'360VOLUMES'!AV440</f>
        <v>0</v>
      </c>
      <c r="K457" s="298">
        <f>'360VOLUMES'!AW440</f>
        <v>0</v>
      </c>
      <c r="L457" s="298">
        <f>'360VOLUMES'!V440*SUM('360VOLUMES'!Y440:AH440)</f>
        <v>0</v>
      </c>
    </row>
    <row r="458" spans="1:12">
      <c r="A458" s="1"/>
      <c r="B458" s="296">
        <f>SUM('360VOLUMES'!Y441:AH441)*'360VOLUMES'!AN441</f>
        <v>0</v>
      </c>
      <c r="C458" s="297">
        <f>SUM('360VOLUMES'!Y441:AH441)*'360VOLUMES'!AO441</f>
        <v>0</v>
      </c>
      <c r="D458" s="298">
        <f>SUM('360VOLUMES'!Y441:AH441)*'360VOLUMES'!AP441</f>
        <v>0</v>
      </c>
      <c r="E458" s="298">
        <f>SUM('360VOLUMES'!Y441:AH441)*'360VOLUMES'!AQ441</f>
        <v>0</v>
      </c>
      <c r="F458" s="298">
        <f>SUM('360VOLUMES'!Y441:AH441)*'360VOLUMES'!AR441</f>
        <v>0</v>
      </c>
      <c r="G458" s="298">
        <f>SUM('360VOLUMES'!Y441:AH441)*'360VOLUMES'!AS441</f>
        <v>0</v>
      </c>
      <c r="H458" s="298">
        <f>SUM('360VOLUMES'!Y441:AH441)*'360VOLUMES'!AT441</f>
        <v>0</v>
      </c>
      <c r="I458" s="298">
        <f>SUM('360VOLUMES'!Y441:AH441)*'360VOLUMES'!AU441</f>
        <v>0</v>
      </c>
      <c r="J458" s="298">
        <f>SUM('360VOLUMES'!Y441:AH441)*'360VOLUMES'!AV441</f>
        <v>0</v>
      </c>
      <c r="K458" s="298">
        <f>'360VOLUMES'!AW441</f>
        <v>0</v>
      </c>
      <c r="L458" s="298">
        <f>'360VOLUMES'!V441*SUM('360VOLUMES'!Y441:AH441)</f>
        <v>0</v>
      </c>
    </row>
    <row r="459" spans="1:12">
      <c r="A459" s="1"/>
      <c r="B459" s="296">
        <f>SUM('360VOLUMES'!Y442:AH442)*'360VOLUMES'!AN442</f>
        <v>0</v>
      </c>
      <c r="C459" s="297">
        <f>SUM('360VOLUMES'!Y442:AH442)*'360VOLUMES'!AO442</f>
        <v>0</v>
      </c>
      <c r="D459" s="298">
        <f>SUM('360VOLUMES'!Y442:AH442)*'360VOLUMES'!AP442</f>
        <v>0</v>
      </c>
      <c r="E459" s="298">
        <f>SUM('360VOLUMES'!Y442:AH442)*'360VOLUMES'!AQ442</f>
        <v>0</v>
      </c>
      <c r="F459" s="298">
        <f>SUM('360VOLUMES'!Y442:AH442)*'360VOLUMES'!AR442</f>
        <v>0</v>
      </c>
      <c r="G459" s="298">
        <f>SUM('360VOLUMES'!Y442:AH442)*'360VOLUMES'!AS442</f>
        <v>0</v>
      </c>
      <c r="H459" s="298">
        <f>SUM('360VOLUMES'!Y442:AH442)*'360VOLUMES'!AT442</f>
        <v>0</v>
      </c>
      <c r="I459" s="298">
        <f>SUM('360VOLUMES'!Y442:AH442)*'360VOLUMES'!AU442</f>
        <v>0</v>
      </c>
      <c r="J459" s="298">
        <f>SUM('360VOLUMES'!Y442:AH442)*'360VOLUMES'!AV442</f>
        <v>0</v>
      </c>
      <c r="K459" s="298">
        <f>'360VOLUMES'!AW442</f>
        <v>0</v>
      </c>
      <c r="L459" s="298">
        <f>'360VOLUMES'!V442*SUM('360VOLUMES'!Y442:AH442)</f>
        <v>0</v>
      </c>
    </row>
    <row r="460" spans="1:12">
      <c r="A460" s="1"/>
      <c r="B460" s="296">
        <f>SUM('360VOLUMES'!Y443:AH443)*'360VOLUMES'!AN443</f>
        <v>0</v>
      </c>
      <c r="C460" s="297">
        <f>SUM('360VOLUMES'!Y443:AH443)*'360VOLUMES'!AO443</f>
        <v>0</v>
      </c>
      <c r="D460" s="298">
        <f>SUM('360VOLUMES'!Y443:AH443)*'360VOLUMES'!AP443</f>
        <v>0</v>
      </c>
      <c r="E460" s="298">
        <f>SUM('360VOLUMES'!Y443:AH443)*'360VOLUMES'!AQ443</f>
        <v>0</v>
      </c>
      <c r="F460" s="298">
        <f>SUM('360VOLUMES'!Y443:AH443)*'360VOLUMES'!AR443</f>
        <v>0</v>
      </c>
      <c r="G460" s="298">
        <f>SUM('360VOLUMES'!Y443:AH443)*'360VOLUMES'!AS443</f>
        <v>0</v>
      </c>
      <c r="H460" s="298">
        <f>SUM('360VOLUMES'!Y443:AH443)*'360VOLUMES'!AT443</f>
        <v>0</v>
      </c>
      <c r="I460" s="298">
        <f>SUM('360VOLUMES'!Y443:AH443)*'360VOLUMES'!AU443</f>
        <v>0</v>
      </c>
      <c r="J460" s="298">
        <f>SUM('360VOLUMES'!Y443:AH443)*'360VOLUMES'!AV443</f>
        <v>0</v>
      </c>
      <c r="K460" s="298">
        <f>'360VOLUMES'!AW443</f>
        <v>0</v>
      </c>
      <c r="L460" s="298">
        <f>'360VOLUMES'!V443*SUM('360VOLUMES'!Y443:AH443)</f>
        <v>0</v>
      </c>
    </row>
    <row r="461" spans="1:12">
      <c r="A461" s="1"/>
      <c r="B461" s="296">
        <f>SUM('360VOLUMES'!Y444:AH444)*'360VOLUMES'!AN444</f>
        <v>0</v>
      </c>
      <c r="C461" s="297">
        <f>SUM('360VOLUMES'!Y444:AH444)*'360VOLUMES'!AO444</f>
        <v>0</v>
      </c>
      <c r="D461" s="298">
        <f>SUM('360VOLUMES'!Y444:AH444)*'360VOLUMES'!AP444</f>
        <v>0</v>
      </c>
      <c r="E461" s="298">
        <f>SUM('360VOLUMES'!Y444:AH444)*'360VOLUMES'!AQ444</f>
        <v>0</v>
      </c>
      <c r="F461" s="298">
        <f>SUM('360VOLUMES'!Y444:AH444)*'360VOLUMES'!AR444</f>
        <v>0</v>
      </c>
      <c r="G461" s="298">
        <f>SUM('360VOLUMES'!Y444:AH444)*'360VOLUMES'!AS444</f>
        <v>0</v>
      </c>
      <c r="H461" s="298">
        <f>SUM('360VOLUMES'!Y444:AH444)*'360VOLUMES'!AT444</f>
        <v>0</v>
      </c>
      <c r="I461" s="298">
        <f>SUM('360VOLUMES'!Y444:AH444)*'360VOLUMES'!AU444</f>
        <v>0</v>
      </c>
      <c r="J461" s="298">
        <f>SUM('360VOLUMES'!Y444:AH444)*'360VOLUMES'!AV444</f>
        <v>0</v>
      </c>
      <c r="K461" s="298">
        <f>'360VOLUMES'!AW444</f>
        <v>0</v>
      </c>
      <c r="L461" s="298">
        <f>'360VOLUMES'!V444*SUM('360VOLUMES'!Y444:AH444)</f>
        <v>0</v>
      </c>
    </row>
    <row r="462" spans="1:12">
      <c r="A462" s="1"/>
      <c r="B462" s="296">
        <f>SUM('360VOLUMES'!Y445:AH445)*'360VOLUMES'!AN445</f>
        <v>0</v>
      </c>
      <c r="C462" s="297">
        <f>SUM('360VOLUMES'!Y445:AH445)*'360VOLUMES'!AO445</f>
        <v>0</v>
      </c>
      <c r="D462" s="298">
        <f>SUM('360VOLUMES'!Y445:AH445)*'360VOLUMES'!AP445</f>
        <v>0</v>
      </c>
      <c r="E462" s="298">
        <f>SUM('360VOLUMES'!Y445:AH445)*'360VOLUMES'!AQ445</f>
        <v>0</v>
      </c>
      <c r="F462" s="298">
        <f>SUM('360VOLUMES'!Y445:AH445)*'360VOLUMES'!AR445</f>
        <v>0</v>
      </c>
      <c r="G462" s="298">
        <f>SUM('360VOLUMES'!Y445:AH445)*'360VOLUMES'!AS445</f>
        <v>0</v>
      </c>
      <c r="H462" s="298">
        <f>SUM('360VOLUMES'!Y445:AH445)*'360VOLUMES'!AT445</f>
        <v>0</v>
      </c>
      <c r="I462" s="298">
        <f>SUM('360VOLUMES'!Y445:AH445)*'360VOLUMES'!AU445</f>
        <v>0</v>
      </c>
      <c r="J462" s="298">
        <f>SUM('360VOLUMES'!Y445:AH445)*'360VOLUMES'!AV445</f>
        <v>0</v>
      </c>
      <c r="K462" s="298">
        <f>'360VOLUMES'!AW445</f>
        <v>0</v>
      </c>
      <c r="L462" s="298">
        <f>'360VOLUMES'!V445*SUM('360VOLUMES'!Y445:AH445)</f>
        <v>0</v>
      </c>
    </row>
    <row r="463" spans="1:12">
      <c r="A463" s="1"/>
      <c r="B463" s="296">
        <f>SUM('360VOLUMES'!Y446:AH446)*'360VOLUMES'!AN446</f>
        <v>0</v>
      </c>
      <c r="C463" s="297">
        <f>SUM('360VOLUMES'!Y446:AH446)*'360VOLUMES'!AO446</f>
        <v>0</v>
      </c>
      <c r="D463" s="298">
        <f>SUM('360VOLUMES'!Y446:AH446)*'360VOLUMES'!AP446</f>
        <v>0</v>
      </c>
      <c r="E463" s="298">
        <f>SUM('360VOLUMES'!Y446:AH446)*'360VOLUMES'!AQ446</f>
        <v>0</v>
      </c>
      <c r="F463" s="298">
        <f>SUM('360VOLUMES'!Y446:AH446)*'360VOLUMES'!AR446</f>
        <v>0</v>
      </c>
      <c r="G463" s="298">
        <f>SUM('360VOLUMES'!Y446:AH446)*'360VOLUMES'!AS446</f>
        <v>0</v>
      </c>
      <c r="H463" s="298">
        <f>SUM('360VOLUMES'!Y446:AH446)*'360VOLUMES'!AT446</f>
        <v>0</v>
      </c>
      <c r="I463" s="298">
        <f>SUM('360VOLUMES'!Y446:AH446)*'360VOLUMES'!AU446</f>
        <v>0</v>
      </c>
      <c r="J463" s="298">
        <f>SUM('360VOLUMES'!Y446:AH446)*'360VOLUMES'!AV446</f>
        <v>0</v>
      </c>
      <c r="K463" s="298">
        <f>'360VOLUMES'!AW446</f>
        <v>0</v>
      </c>
      <c r="L463" s="298">
        <f>'360VOLUMES'!V446*SUM('360VOLUMES'!Y446:AH446)</f>
        <v>0</v>
      </c>
    </row>
    <row r="464" spans="1:12">
      <c r="A464" s="1"/>
      <c r="B464" s="296">
        <f>SUM('360VOLUMES'!Y447:AH447)*'360VOLUMES'!AN447</f>
        <v>0</v>
      </c>
      <c r="C464" s="297">
        <f>SUM('360VOLUMES'!Y447:AH447)*'360VOLUMES'!AO447</f>
        <v>0</v>
      </c>
      <c r="D464" s="298">
        <f>SUM('360VOLUMES'!Y447:AH447)*'360VOLUMES'!AP447</f>
        <v>0</v>
      </c>
      <c r="E464" s="298">
        <f>SUM('360VOLUMES'!Y447:AH447)*'360VOLUMES'!AQ447</f>
        <v>0</v>
      </c>
      <c r="F464" s="298">
        <f>SUM('360VOLUMES'!Y447:AH447)*'360VOLUMES'!AR447</f>
        <v>0</v>
      </c>
      <c r="G464" s="298">
        <f>SUM('360VOLUMES'!Y447:AH447)*'360VOLUMES'!AS447</f>
        <v>0</v>
      </c>
      <c r="H464" s="298">
        <f>SUM('360VOLUMES'!Y447:AH447)*'360VOLUMES'!AT447</f>
        <v>0</v>
      </c>
      <c r="I464" s="298">
        <f>SUM('360VOLUMES'!Y447:AH447)*'360VOLUMES'!AU447</f>
        <v>0</v>
      </c>
      <c r="J464" s="298">
        <f>SUM('360VOLUMES'!Y447:AH447)*'360VOLUMES'!AV447</f>
        <v>0</v>
      </c>
      <c r="K464" s="298">
        <f>'360VOLUMES'!AW447</f>
        <v>0</v>
      </c>
      <c r="L464" s="298">
        <f>'360VOLUMES'!V447*SUM('360VOLUMES'!Y447:AH447)</f>
        <v>0</v>
      </c>
    </row>
    <row r="465" spans="1:12">
      <c r="A465" s="1"/>
      <c r="B465" s="296">
        <f>SUM('360VOLUMES'!Y448:AH448)*'360VOLUMES'!AN448</f>
        <v>0</v>
      </c>
      <c r="C465" s="297">
        <f>SUM('360VOLUMES'!Y448:AH448)*'360VOLUMES'!AO448</f>
        <v>0</v>
      </c>
      <c r="D465" s="298">
        <f>SUM('360VOLUMES'!Y448:AH448)*'360VOLUMES'!AP448</f>
        <v>0</v>
      </c>
      <c r="E465" s="298">
        <f>SUM('360VOLUMES'!Y448:AH448)*'360VOLUMES'!AQ448</f>
        <v>0</v>
      </c>
      <c r="F465" s="298">
        <f>SUM('360VOLUMES'!Y448:AH448)*'360VOLUMES'!AR448</f>
        <v>0</v>
      </c>
      <c r="G465" s="298">
        <f>SUM('360VOLUMES'!Y448:AH448)*'360VOLUMES'!AS448</f>
        <v>0</v>
      </c>
      <c r="H465" s="298">
        <f>SUM('360VOLUMES'!Y448:AH448)*'360VOLUMES'!AT448</f>
        <v>0</v>
      </c>
      <c r="I465" s="298">
        <f>SUM('360VOLUMES'!Y448:AH448)*'360VOLUMES'!AU448</f>
        <v>0</v>
      </c>
      <c r="J465" s="298">
        <f>SUM('360VOLUMES'!Y448:AH448)*'360VOLUMES'!AV448</f>
        <v>0</v>
      </c>
      <c r="K465" s="298">
        <f>'360VOLUMES'!AW448</f>
        <v>0</v>
      </c>
      <c r="L465" s="298">
        <f>'360VOLUMES'!V448*SUM('360VOLUMES'!Y448:AH448)</f>
        <v>0</v>
      </c>
    </row>
    <row r="466" spans="1:12">
      <c r="A466" s="1"/>
      <c r="B466" s="296">
        <f>SUM('360VOLUMES'!Y449:AH449)*'360VOLUMES'!AN449</f>
        <v>0</v>
      </c>
      <c r="C466" s="297">
        <f>SUM('360VOLUMES'!Y449:AH449)*'360VOLUMES'!AO449</f>
        <v>0</v>
      </c>
      <c r="D466" s="298">
        <f>SUM('360VOLUMES'!Y449:AH449)*'360VOLUMES'!AP449</f>
        <v>0</v>
      </c>
      <c r="E466" s="298">
        <f>SUM('360VOLUMES'!Y449:AH449)*'360VOLUMES'!AQ449</f>
        <v>0</v>
      </c>
      <c r="F466" s="298">
        <f>SUM('360VOLUMES'!Y449:AH449)*'360VOLUMES'!AR449</f>
        <v>0</v>
      </c>
      <c r="G466" s="298">
        <f>SUM('360VOLUMES'!Y449:AH449)*'360VOLUMES'!AS449</f>
        <v>0</v>
      </c>
      <c r="H466" s="298">
        <f>SUM('360VOLUMES'!Y449:AH449)*'360VOLUMES'!AT449</f>
        <v>0</v>
      </c>
      <c r="I466" s="298">
        <f>SUM('360VOLUMES'!Y449:AH449)*'360VOLUMES'!AU449</f>
        <v>0</v>
      </c>
      <c r="J466" s="298">
        <f>SUM('360VOLUMES'!Y449:AH449)*'360VOLUMES'!AV449</f>
        <v>0</v>
      </c>
      <c r="K466" s="298">
        <f>'360VOLUMES'!AW449</f>
        <v>0</v>
      </c>
      <c r="L466" s="298">
        <f>'360VOLUMES'!V449*SUM('360VOLUMES'!Y449:AH449)</f>
        <v>0</v>
      </c>
    </row>
    <row r="467" spans="1:12">
      <c r="A467" s="1"/>
      <c r="B467" s="296">
        <f>SUM('360VOLUMES'!Y450:AH450)*'360VOLUMES'!AN450</f>
        <v>0</v>
      </c>
      <c r="C467" s="297">
        <f>SUM('360VOLUMES'!Y450:AH450)*'360VOLUMES'!AO450</f>
        <v>0</v>
      </c>
      <c r="D467" s="298">
        <f>SUM('360VOLUMES'!Y450:AH450)*'360VOLUMES'!AP450</f>
        <v>0</v>
      </c>
      <c r="E467" s="298">
        <f>SUM('360VOLUMES'!Y450:AH450)*'360VOLUMES'!AQ450</f>
        <v>0</v>
      </c>
      <c r="F467" s="298">
        <f>SUM('360VOLUMES'!Y450:AH450)*'360VOLUMES'!AR450</f>
        <v>0</v>
      </c>
      <c r="G467" s="298">
        <f>SUM('360VOLUMES'!Y450:AH450)*'360VOLUMES'!AS450</f>
        <v>0</v>
      </c>
      <c r="H467" s="298">
        <f>SUM('360VOLUMES'!Y450:AH450)*'360VOLUMES'!AT450</f>
        <v>0</v>
      </c>
      <c r="I467" s="298">
        <f>SUM('360VOLUMES'!Y450:AH450)*'360VOLUMES'!AU450</f>
        <v>0</v>
      </c>
      <c r="J467" s="298">
        <f>SUM('360VOLUMES'!Y450:AH450)*'360VOLUMES'!AV450</f>
        <v>0</v>
      </c>
      <c r="K467" s="298">
        <f>'360VOLUMES'!AW450</f>
        <v>0</v>
      </c>
      <c r="L467" s="298">
        <f>'360VOLUMES'!V450*SUM('360VOLUMES'!Y450:AH450)</f>
        <v>0</v>
      </c>
    </row>
    <row r="468" spans="1:12">
      <c r="A468" s="1"/>
      <c r="B468" s="296">
        <f>SUM('360VOLUMES'!Y451:AH451)*'360VOLUMES'!AN451</f>
        <v>0</v>
      </c>
      <c r="C468" s="297">
        <f>SUM('360VOLUMES'!Y451:AH451)*'360VOLUMES'!AO451</f>
        <v>0</v>
      </c>
      <c r="D468" s="298">
        <f>SUM('360VOLUMES'!Y451:AH451)*'360VOLUMES'!AP451</f>
        <v>0</v>
      </c>
      <c r="E468" s="298">
        <f>SUM('360VOLUMES'!Y451:AH451)*'360VOLUMES'!AQ451</f>
        <v>0</v>
      </c>
      <c r="F468" s="298">
        <f>SUM('360VOLUMES'!Y451:AH451)*'360VOLUMES'!AR451</f>
        <v>0</v>
      </c>
      <c r="G468" s="298">
        <f>SUM('360VOLUMES'!Y451:AH451)*'360VOLUMES'!AS451</f>
        <v>0</v>
      </c>
      <c r="H468" s="298">
        <f>SUM('360VOLUMES'!Y451:AH451)*'360VOLUMES'!AT451</f>
        <v>0</v>
      </c>
      <c r="I468" s="298">
        <f>SUM('360VOLUMES'!Y451:AH451)*'360VOLUMES'!AU451</f>
        <v>0</v>
      </c>
      <c r="J468" s="298">
        <f>SUM('360VOLUMES'!Y451:AH451)*'360VOLUMES'!AV451</f>
        <v>0</v>
      </c>
      <c r="K468" s="298">
        <f>'360VOLUMES'!AW451</f>
        <v>0</v>
      </c>
      <c r="L468" s="298">
        <f>'360VOLUMES'!V451*SUM('360VOLUMES'!Y451:AH451)</f>
        <v>0</v>
      </c>
    </row>
    <row r="469" spans="1:12">
      <c r="A469" s="1"/>
      <c r="B469" s="296">
        <f>SUM('360VOLUMES'!Y452:AH452)*'360VOLUMES'!AN452</f>
        <v>0</v>
      </c>
      <c r="C469" s="297">
        <f>SUM('360VOLUMES'!Y452:AH452)*'360VOLUMES'!AO452</f>
        <v>0</v>
      </c>
      <c r="D469" s="298">
        <f>SUM('360VOLUMES'!Y452:AH452)*'360VOLUMES'!AP452</f>
        <v>0</v>
      </c>
      <c r="E469" s="298">
        <f>SUM('360VOLUMES'!Y452:AH452)*'360VOLUMES'!AQ452</f>
        <v>0</v>
      </c>
      <c r="F469" s="298">
        <f>SUM('360VOLUMES'!Y452:AH452)*'360VOLUMES'!AR452</f>
        <v>0</v>
      </c>
      <c r="G469" s="298">
        <f>SUM('360VOLUMES'!Y452:AH452)*'360VOLUMES'!AS452</f>
        <v>0</v>
      </c>
      <c r="H469" s="298">
        <f>SUM('360VOLUMES'!Y452:AH452)*'360VOLUMES'!AT452</f>
        <v>0</v>
      </c>
      <c r="I469" s="298">
        <f>SUM('360VOLUMES'!Y452:AH452)*'360VOLUMES'!AU452</f>
        <v>0</v>
      </c>
      <c r="J469" s="298">
        <f>SUM('360VOLUMES'!Y452:AH452)*'360VOLUMES'!AV452</f>
        <v>0</v>
      </c>
      <c r="K469" s="298">
        <f>'360VOLUMES'!AW452</f>
        <v>0</v>
      </c>
      <c r="L469" s="298">
        <f>'360VOLUMES'!V452*SUM('360VOLUMES'!Y452:AH452)</f>
        <v>0</v>
      </c>
    </row>
    <row r="470" spans="1:12">
      <c r="A470" s="1"/>
      <c r="B470" s="296">
        <f>SUM('360VOLUMES'!Y453:AH453)*'360VOLUMES'!AN453</f>
        <v>0</v>
      </c>
      <c r="C470" s="297">
        <f>SUM('360VOLUMES'!Y453:AH453)*'360VOLUMES'!AO453</f>
        <v>0</v>
      </c>
      <c r="D470" s="298">
        <f>SUM('360VOLUMES'!Y453:AH453)*'360VOLUMES'!AP453</f>
        <v>0</v>
      </c>
      <c r="E470" s="298">
        <f>SUM('360VOLUMES'!Y453:AH453)*'360VOLUMES'!AQ453</f>
        <v>0</v>
      </c>
      <c r="F470" s="298">
        <f>SUM('360VOLUMES'!Y453:AH453)*'360VOLUMES'!AR453</f>
        <v>0</v>
      </c>
      <c r="G470" s="298">
        <f>SUM('360VOLUMES'!Y453:AH453)*'360VOLUMES'!AS453</f>
        <v>0</v>
      </c>
      <c r="H470" s="298">
        <f>SUM('360VOLUMES'!Y453:AH453)*'360VOLUMES'!AT453</f>
        <v>0</v>
      </c>
      <c r="I470" s="298">
        <f>SUM('360VOLUMES'!Y453:AH453)*'360VOLUMES'!AU453</f>
        <v>0</v>
      </c>
      <c r="J470" s="298">
        <f>SUM('360VOLUMES'!Y453:AH453)*'360VOLUMES'!AV453</f>
        <v>0</v>
      </c>
      <c r="K470" s="298">
        <f>'360VOLUMES'!AW453</f>
        <v>0</v>
      </c>
      <c r="L470" s="298">
        <f>'360VOLUMES'!V453*SUM('360VOLUMES'!Y453:AH453)</f>
        <v>0</v>
      </c>
    </row>
    <row r="471" spans="1:12">
      <c r="A471" s="1"/>
      <c r="B471" s="296">
        <f>SUM('360VOLUMES'!Y454:AH454)*'360VOLUMES'!AN454</f>
        <v>0</v>
      </c>
      <c r="C471" s="297">
        <f>SUM('360VOLUMES'!Y454:AH454)*'360VOLUMES'!AO454</f>
        <v>0</v>
      </c>
      <c r="D471" s="298">
        <f>SUM('360VOLUMES'!Y454:AH454)*'360VOLUMES'!AP454</f>
        <v>0</v>
      </c>
      <c r="E471" s="298">
        <f>SUM('360VOLUMES'!Y454:AH454)*'360VOLUMES'!AQ454</f>
        <v>0</v>
      </c>
      <c r="F471" s="298">
        <f>SUM('360VOLUMES'!Y454:AH454)*'360VOLUMES'!AR454</f>
        <v>0</v>
      </c>
      <c r="G471" s="298">
        <f>SUM('360VOLUMES'!Y454:AH454)*'360VOLUMES'!AS454</f>
        <v>0</v>
      </c>
      <c r="H471" s="298">
        <f>SUM('360VOLUMES'!Y454:AH454)*'360VOLUMES'!AT454</f>
        <v>0</v>
      </c>
      <c r="I471" s="298">
        <f>SUM('360VOLUMES'!Y454:AH454)*'360VOLUMES'!AU454</f>
        <v>0</v>
      </c>
      <c r="J471" s="298">
        <f>SUM('360VOLUMES'!Y454:AH454)*'360VOLUMES'!AV454</f>
        <v>0</v>
      </c>
      <c r="K471" s="298">
        <f>'360VOLUMES'!AW454</f>
        <v>0</v>
      </c>
      <c r="L471" s="298">
        <f>'360VOLUMES'!V454*SUM('360VOLUMES'!Y454:AH454)</f>
        <v>0</v>
      </c>
    </row>
    <row r="472" spans="1:12">
      <c r="A472" s="1"/>
      <c r="B472" s="296">
        <f>SUM('360VOLUMES'!Y455:AH455)*'360VOLUMES'!AN455</f>
        <v>0</v>
      </c>
      <c r="C472" s="297">
        <f>SUM('360VOLUMES'!Y455:AH455)*'360VOLUMES'!AO455</f>
        <v>0</v>
      </c>
      <c r="D472" s="298">
        <f>SUM('360VOLUMES'!Y455:AH455)*'360VOLUMES'!AP455</f>
        <v>0</v>
      </c>
      <c r="E472" s="298">
        <f>SUM('360VOLUMES'!Y455:AH455)*'360VOLUMES'!AQ455</f>
        <v>0</v>
      </c>
      <c r="F472" s="298">
        <f>SUM('360VOLUMES'!Y455:AH455)*'360VOLUMES'!AR455</f>
        <v>0</v>
      </c>
      <c r="G472" s="298">
        <f>SUM('360VOLUMES'!Y455:AH455)*'360VOLUMES'!AS455</f>
        <v>0</v>
      </c>
      <c r="H472" s="298">
        <f>SUM('360VOLUMES'!Y455:AH455)*'360VOLUMES'!AT455</f>
        <v>0</v>
      </c>
      <c r="I472" s="298">
        <f>SUM('360VOLUMES'!Y455:AH455)*'360VOLUMES'!AU455</f>
        <v>0</v>
      </c>
      <c r="J472" s="298">
        <f>SUM('360VOLUMES'!Y455:AH455)*'360VOLUMES'!AV455</f>
        <v>0</v>
      </c>
      <c r="K472" s="298">
        <f>'360VOLUMES'!AW455</f>
        <v>0</v>
      </c>
      <c r="L472" s="298">
        <f>'360VOLUMES'!V455*SUM('360VOLUMES'!Y455:AH455)</f>
        <v>0</v>
      </c>
    </row>
    <row r="473" spans="1:12">
      <c r="A473" s="1"/>
      <c r="B473" s="296">
        <f>SUM('360VOLUMES'!Y456:AH456)*'360VOLUMES'!AN456</f>
        <v>0</v>
      </c>
      <c r="C473" s="297">
        <f>SUM('360VOLUMES'!Y456:AH456)*'360VOLUMES'!AO456</f>
        <v>0</v>
      </c>
      <c r="D473" s="298">
        <f>SUM('360VOLUMES'!Y456:AH456)*'360VOLUMES'!AP456</f>
        <v>0</v>
      </c>
      <c r="E473" s="298">
        <f>SUM('360VOLUMES'!Y456:AH456)*'360VOLUMES'!AQ456</f>
        <v>0</v>
      </c>
      <c r="F473" s="298">
        <f>SUM('360VOLUMES'!Y456:AH456)*'360VOLUMES'!AR456</f>
        <v>0</v>
      </c>
      <c r="G473" s="298">
        <f>SUM('360VOLUMES'!Y456:AH456)*'360VOLUMES'!AS456</f>
        <v>0</v>
      </c>
      <c r="H473" s="298">
        <f>SUM('360VOLUMES'!Y456:AH456)*'360VOLUMES'!AT456</f>
        <v>0</v>
      </c>
      <c r="I473" s="298">
        <f>SUM('360VOLUMES'!Y456:AH456)*'360VOLUMES'!AU456</f>
        <v>0</v>
      </c>
      <c r="J473" s="298">
        <f>SUM('360VOLUMES'!Y456:AH456)*'360VOLUMES'!AV456</f>
        <v>0</v>
      </c>
      <c r="K473" s="298">
        <f>'360VOLUMES'!AW456</f>
        <v>0</v>
      </c>
      <c r="L473" s="298">
        <f>'360VOLUMES'!V456*SUM('360VOLUMES'!Y456:AH456)</f>
        <v>0</v>
      </c>
    </row>
    <row r="474" spans="1:12">
      <c r="A474" s="1"/>
      <c r="B474" s="296">
        <f>SUM('360VOLUMES'!Y457:AH457)*'360VOLUMES'!AN457</f>
        <v>0</v>
      </c>
      <c r="C474" s="297">
        <f>SUM('360VOLUMES'!Y457:AH457)*'360VOLUMES'!AO457</f>
        <v>0</v>
      </c>
      <c r="D474" s="298">
        <f>SUM('360VOLUMES'!Y457:AH457)*'360VOLUMES'!AP457</f>
        <v>0</v>
      </c>
      <c r="E474" s="298">
        <f>SUM('360VOLUMES'!Y457:AH457)*'360VOLUMES'!AQ457</f>
        <v>0</v>
      </c>
      <c r="F474" s="298">
        <f>SUM('360VOLUMES'!Y457:AH457)*'360VOLUMES'!AR457</f>
        <v>0</v>
      </c>
      <c r="G474" s="298">
        <f>SUM('360VOLUMES'!Y457:AH457)*'360VOLUMES'!AS457</f>
        <v>0</v>
      </c>
      <c r="H474" s="298">
        <f>SUM('360VOLUMES'!Y457:AH457)*'360VOLUMES'!AT457</f>
        <v>0</v>
      </c>
      <c r="I474" s="298">
        <f>SUM('360VOLUMES'!Y457:AH457)*'360VOLUMES'!AU457</f>
        <v>0</v>
      </c>
      <c r="J474" s="298">
        <f>SUM('360VOLUMES'!Y457:AH457)*'360VOLUMES'!AV457</f>
        <v>0</v>
      </c>
      <c r="K474" s="298">
        <f>'360VOLUMES'!AW457</f>
        <v>0</v>
      </c>
      <c r="L474" s="298">
        <f>'360VOLUMES'!V457*SUM('360VOLUMES'!Y457:AH457)</f>
        <v>0</v>
      </c>
    </row>
    <row r="475" spans="1:12">
      <c r="A475" s="1"/>
      <c r="B475" s="296">
        <f>SUM('360VOLUMES'!Y458:AH458)*'360VOLUMES'!AN458</f>
        <v>0</v>
      </c>
      <c r="C475" s="297">
        <f>SUM('360VOLUMES'!Y458:AH458)*'360VOLUMES'!AO458</f>
        <v>0</v>
      </c>
      <c r="D475" s="298">
        <f>SUM('360VOLUMES'!Y458:AH458)*'360VOLUMES'!AP458</f>
        <v>0</v>
      </c>
      <c r="E475" s="298">
        <f>SUM('360VOLUMES'!Y458:AH458)*'360VOLUMES'!AQ458</f>
        <v>0</v>
      </c>
      <c r="F475" s="298">
        <f>SUM('360VOLUMES'!Y458:AH458)*'360VOLUMES'!AR458</f>
        <v>0</v>
      </c>
      <c r="G475" s="298">
        <f>SUM('360VOLUMES'!Y458:AH458)*'360VOLUMES'!AS458</f>
        <v>0</v>
      </c>
      <c r="H475" s="298">
        <f>SUM('360VOLUMES'!Y458:AH458)*'360VOLUMES'!AT458</f>
        <v>0</v>
      </c>
      <c r="I475" s="298">
        <f>SUM('360VOLUMES'!Y458:AH458)*'360VOLUMES'!AU458</f>
        <v>0</v>
      </c>
      <c r="J475" s="298">
        <f>SUM('360VOLUMES'!Y458:AH458)*'360VOLUMES'!AV458</f>
        <v>0</v>
      </c>
      <c r="K475" s="298">
        <f>'360VOLUMES'!AW458</f>
        <v>0</v>
      </c>
      <c r="L475" s="298">
        <f>'360VOLUMES'!V458*SUM('360VOLUMES'!Y458:AH458)</f>
        <v>0</v>
      </c>
    </row>
    <row r="476" spans="1:12">
      <c r="A476" s="1"/>
      <c r="B476" s="296">
        <f>SUM('360VOLUMES'!Y459:AH459)*'360VOLUMES'!AN459</f>
        <v>0</v>
      </c>
      <c r="C476" s="297">
        <f>SUM('360VOLUMES'!Y459:AH459)*'360VOLUMES'!AO459</f>
        <v>0</v>
      </c>
      <c r="D476" s="298">
        <f>SUM('360VOLUMES'!Y459:AH459)*'360VOLUMES'!AP459</f>
        <v>0</v>
      </c>
      <c r="E476" s="298">
        <f>SUM('360VOLUMES'!Y459:AH459)*'360VOLUMES'!AQ459</f>
        <v>0</v>
      </c>
      <c r="F476" s="298">
        <f>SUM('360VOLUMES'!Y459:AH459)*'360VOLUMES'!AR459</f>
        <v>0</v>
      </c>
      <c r="G476" s="298">
        <f>SUM('360VOLUMES'!Y459:AH459)*'360VOLUMES'!AS459</f>
        <v>0</v>
      </c>
      <c r="H476" s="298">
        <f>SUM('360VOLUMES'!Y459:AH459)*'360VOLUMES'!AT459</f>
        <v>0</v>
      </c>
      <c r="I476" s="298">
        <f>SUM('360VOLUMES'!Y459:AH459)*'360VOLUMES'!AU459</f>
        <v>0</v>
      </c>
      <c r="J476" s="298">
        <f>SUM('360VOLUMES'!Y459:AH459)*'360VOLUMES'!AV459</f>
        <v>0</v>
      </c>
      <c r="K476" s="298">
        <f>'360VOLUMES'!AW459</f>
        <v>0</v>
      </c>
      <c r="L476" s="298">
        <f>'360VOLUMES'!V459*SUM('360VOLUMES'!Y459:AH459)</f>
        <v>0</v>
      </c>
    </row>
    <row r="477" spans="1:12">
      <c r="A477" s="1"/>
      <c r="B477" s="296">
        <f>SUM('360VOLUMES'!Y460:AH460)*'360VOLUMES'!AN460</f>
        <v>0</v>
      </c>
      <c r="C477" s="297">
        <f>SUM('360VOLUMES'!Y460:AH460)*'360VOLUMES'!AO460</f>
        <v>0</v>
      </c>
      <c r="D477" s="298">
        <f>SUM('360VOLUMES'!Y460:AH460)*'360VOLUMES'!AP460</f>
        <v>0</v>
      </c>
      <c r="E477" s="298">
        <f>SUM('360VOLUMES'!Y460:AH460)*'360VOLUMES'!AQ460</f>
        <v>0</v>
      </c>
      <c r="F477" s="298">
        <f>SUM('360VOLUMES'!Y460:AH460)*'360VOLUMES'!AR460</f>
        <v>0</v>
      </c>
      <c r="G477" s="298">
        <f>SUM('360VOLUMES'!Y460:AH460)*'360VOLUMES'!AS460</f>
        <v>0</v>
      </c>
      <c r="H477" s="298">
        <f>SUM('360VOLUMES'!Y460:AH460)*'360VOLUMES'!AT460</f>
        <v>0</v>
      </c>
      <c r="I477" s="298">
        <f>SUM('360VOLUMES'!Y460:AH460)*'360VOLUMES'!AU460</f>
        <v>0</v>
      </c>
      <c r="J477" s="298">
        <f>SUM('360VOLUMES'!Y460:AH460)*'360VOLUMES'!AV460</f>
        <v>0</v>
      </c>
      <c r="K477" s="298">
        <f>'360VOLUMES'!AW460</f>
        <v>0</v>
      </c>
      <c r="L477" s="298">
        <f>'360VOLUMES'!V460*SUM('360VOLUMES'!Y460:AH460)</f>
        <v>0</v>
      </c>
    </row>
    <row r="478" spans="1:12">
      <c r="A478" s="1"/>
      <c r="B478" s="296">
        <f>SUM('360VOLUMES'!Y461:AH461)*'360VOLUMES'!AN461</f>
        <v>0</v>
      </c>
      <c r="C478" s="297">
        <f>SUM('360VOLUMES'!Y461:AH461)*'360VOLUMES'!AO461</f>
        <v>0</v>
      </c>
      <c r="D478" s="298">
        <f>SUM('360VOLUMES'!Y461:AH461)*'360VOLUMES'!AP461</f>
        <v>0</v>
      </c>
      <c r="E478" s="298">
        <f>SUM('360VOLUMES'!Y461:AH461)*'360VOLUMES'!AQ461</f>
        <v>0</v>
      </c>
      <c r="F478" s="298">
        <f>SUM('360VOLUMES'!Y461:AH461)*'360VOLUMES'!AR461</f>
        <v>0</v>
      </c>
      <c r="G478" s="298">
        <f>SUM('360VOLUMES'!Y461:AH461)*'360VOLUMES'!AS461</f>
        <v>0</v>
      </c>
      <c r="H478" s="298">
        <f>SUM('360VOLUMES'!Y461:AH461)*'360VOLUMES'!AT461</f>
        <v>0</v>
      </c>
      <c r="I478" s="298">
        <f>SUM('360VOLUMES'!Y461:AH461)*'360VOLUMES'!AU461</f>
        <v>0</v>
      </c>
      <c r="J478" s="298">
        <f>SUM('360VOLUMES'!Y461:AH461)*'360VOLUMES'!AV461</f>
        <v>0</v>
      </c>
      <c r="K478" s="298">
        <f>'360VOLUMES'!AW461</f>
        <v>0</v>
      </c>
      <c r="L478" s="298">
        <f>'360VOLUMES'!V461*SUM('360VOLUMES'!Y461:AH461)</f>
        <v>0</v>
      </c>
    </row>
    <row r="479" spans="1:12">
      <c r="A479" s="1"/>
      <c r="B479" s="296">
        <f>SUM('360VOLUMES'!Y462:AH462)*'360VOLUMES'!AN462</f>
        <v>0</v>
      </c>
      <c r="C479" s="297">
        <f>SUM('360VOLUMES'!Y462:AH462)*'360VOLUMES'!AO462</f>
        <v>0</v>
      </c>
      <c r="D479" s="298">
        <f>SUM('360VOLUMES'!Y462:AH462)*'360VOLUMES'!AP462</f>
        <v>0</v>
      </c>
      <c r="E479" s="298">
        <f>SUM('360VOLUMES'!Y462:AH462)*'360VOLUMES'!AQ462</f>
        <v>0</v>
      </c>
      <c r="F479" s="298">
        <f>SUM('360VOLUMES'!Y462:AH462)*'360VOLUMES'!AR462</f>
        <v>0</v>
      </c>
      <c r="G479" s="298">
        <f>SUM('360VOLUMES'!Y462:AH462)*'360VOLUMES'!AS462</f>
        <v>0</v>
      </c>
      <c r="H479" s="298">
        <f>SUM('360VOLUMES'!Y462:AH462)*'360VOLUMES'!AT462</f>
        <v>0</v>
      </c>
      <c r="I479" s="298">
        <f>SUM('360VOLUMES'!Y462:AH462)*'360VOLUMES'!AU462</f>
        <v>0</v>
      </c>
      <c r="J479" s="298">
        <f>SUM('360VOLUMES'!Y462:AH462)*'360VOLUMES'!AV462</f>
        <v>0</v>
      </c>
      <c r="K479" s="298">
        <f>'360VOLUMES'!AW462</f>
        <v>0</v>
      </c>
      <c r="L479" s="298">
        <f>'360VOLUMES'!V462*SUM('360VOLUMES'!Y462:AH462)</f>
        <v>0</v>
      </c>
    </row>
    <row r="480" spans="1:12">
      <c r="A480" s="1"/>
      <c r="B480" s="296">
        <f>SUM('360VOLUMES'!Y463:AH463)*'360VOLUMES'!AN463</f>
        <v>0</v>
      </c>
      <c r="C480" s="297">
        <f>SUM('360VOLUMES'!Y463:AH463)*'360VOLUMES'!AO463</f>
        <v>0</v>
      </c>
      <c r="D480" s="298">
        <f>SUM('360VOLUMES'!Y463:AH463)*'360VOLUMES'!AP463</f>
        <v>0</v>
      </c>
      <c r="E480" s="298">
        <f>SUM('360VOLUMES'!Y463:AH463)*'360VOLUMES'!AQ463</f>
        <v>0</v>
      </c>
      <c r="F480" s="298">
        <f>SUM('360VOLUMES'!Y463:AH463)*'360VOLUMES'!AR463</f>
        <v>0</v>
      </c>
      <c r="G480" s="298">
        <f>SUM('360VOLUMES'!Y463:AH463)*'360VOLUMES'!AS463</f>
        <v>0</v>
      </c>
      <c r="H480" s="298">
        <f>SUM('360VOLUMES'!Y463:AH463)*'360VOLUMES'!AT463</f>
        <v>0</v>
      </c>
      <c r="I480" s="298">
        <f>SUM('360VOLUMES'!Y463:AH463)*'360VOLUMES'!AU463</f>
        <v>0</v>
      </c>
      <c r="J480" s="298">
        <f>SUM('360VOLUMES'!Y463:AH463)*'360VOLUMES'!AV463</f>
        <v>0</v>
      </c>
      <c r="K480" s="298">
        <f>'360VOLUMES'!AW463</f>
        <v>0</v>
      </c>
      <c r="L480" s="298">
        <f>'360VOLUMES'!V463*SUM('360VOLUMES'!Y463:AH463)</f>
        <v>0</v>
      </c>
    </row>
    <row r="481" spans="1:12">
      <c r="A481" s="1"/>
      <c r="B481" s="296">
        <f>SUM('360VOLUMES'!Y464:AH464)*'360VOLUMES'!AN464</f>
        <v>0</v>
      </c>
      <c r="C481" s="297">
        <f>SUM('360VOLUMES'!Y464:AH464)*'360VOLUMES'!AO464</f>
        <v>0</v>
      </c>
      <c r="D481" s="298">
        <f>SUM('360VOLUMES'!Y464:AH464)*'360VOLUMES'!AP464</f>
        <v>0</v>
      </c>
      <c r="E481" s="298">
        <f>SUM('360VOLUMES'!Y464:AH464)*'360VOLUMES'!AQ464</f>
        <v>0</v>
      </c>
      <c r="F481" s="298">
        <f>SUM('360VOLUMES'!Y464:AH464)*'360VOLUMES'!AR464</f>
        <v>0</v>
      </c>
      <c r="G481" s="298">
        <f>SUM('360VOLUMES'!Y464:AH464)*'360VOLUMES'!AS464</f>
        <v>0</v>
      </c>
      <c r="H481" s="298">
        <f>SUM('360VOLUMES'!Y464:AH464)*'360VOLUMES'!AT464</f>
        <v>0</v>
      </c>
      <c r="I481" s="298">
        <f>SUM('360VOLUMES'!Y464:AH464)*'360VOLUMES'!AU464</f>
        <v>0</v>
      </c>
      <c r="J481" s="298">
        <f>SUM('360VOLUMES'!Y464:AH464)*'360VOLUMES'!AV464</f>
        <v>0</v>
      </c>
      <c r="K481" s="298">
        <f>'360VOLUMES'!AW464</f>
        <v>0</v>
      </c>
      <c r="L481" s="298">
        <f>'360VOLUMES'!V464*SUM('360VOLUMES'!Y464:AH464)</f>
        <v>0</v>
      </c>
    </row>
    <row r="482" spans="1:12">
      <c r="A482" s="1"/>
      <c r="B482" s="296">
        <f>SUM('360VOLUMES'!Y465:AH465)*'360VOLUMES'!AN465</f>
        <v>0</v>
      </c>
      <c r="C482" s="297">
        <f>SUM('360VOLUMES'!Y465:AH465)*'360VOLUMES'!AO465</f>
        <v>0</v>
      </c>
      <c r="D482" s="298">
        <f>SUM('360VOLUMES'!Y465:AH465)*'360VOLUMES'!AP465</f>
        <v>0</v>
      </c>
      <c r="E482" s="298">
        <f>SUM('360VOLUMES'!Y465:AH465)*'360VOLUMES'!AQ465</f>
        <v>0</v>
      </c>
      <c r="F482" s="298">
        <f>SUM('360VOLUMES'!Y465:AH465)*'360VOLUMES'!AR465</f>
        <v>0</v>
      </c>
      <c r="G482" s="298">
        <f>SUM('360VOLUMES'!Y465:AH465)*'360VOLUMES'!AS465</f>
        <v>0</v>
      </c>
      <c r="H482" s="298">
        <f>SUM('360VOLUMES'!Y465:AH465)*'360VOLUMES'!AT465</f>
        <v>0</v>
      </c>
      <c r="I482" s="298">
        <f>SUM('360VOLUMES'!Y465:AH465)*'360VOLUMES'!AU465</f>
        <v>0</v>
      </c>
      <c r="J482" s="298">
        <f>SUM('360VOLUMES'!Y465:AH465)*'360VOLUMES'!AV465</f>
        <v>0</v>
      </c>
      <c r="K482" s="298">
        <f>'360VOLUMES'!AW465</f>
        <v>0</v>
      </c>
      <c r="L482" s="298">
        <f>'360VOLUMES'!V465*SUM('360VOLUMES'!Y465:AH465)</f>
        <v>0</v>
      </c>
    </row>
    <row r="483" spans="1:12">
      <c r="A483" s="1"/>
      <c r="B483" s="296">
        <f>SUM('360VOLUMES'!Y466:AH466)*'360VOLUMES'!AN466</f>
        <v>0</v>
      </c>
      <c r="C483" s="297">
        <f>SUM('360VOLUMES'!Y466:AH466)*'360VOLUMES'!AO466</f>
        <v>0</v>
      </c>
      <c r="D483" s="298">
        <f>SUM('360VOLUMES'!Y466:AH466)*'360VOLUMES'!AP466</f>
        <v>0</v>
      </c>
      <c r="E483" s="298">
        <f>SUM('360VOLUMES'!Y466:AH466)*'360VOLUMES'!AQ466</f>
        <v>0</v>
      </c>
      <c r="F483" s="298">
        <f>SUM('360VOLUMES'!Y466:AH466)*'360VOLUMES'!AR466</f>
        <v>0</v>
      </c>
      <c r="G483" s="298">
        <f>SUM('360VOLUMES'!Y466:AH466)*'360VOLUMES'!AS466</f>
        <v>0</v>
      </c>
      <c r="H483" s="298">
        <f>SUM('360VOLUMES'!Y466:AH466)*'360VOLUMES'!AT466</f>
        <v>0</v>
      </c>
      <c r="I483" s="298">
        <f>SUM('360VOLUMES'!Y466:AH466)*'360VOLUMES'!AU466</f>
        <v>0</v>
      </c>
      <c r="J483" s="298">
        <f>SUM('360VOLUMES'!Y466:AH466)*'360VOLUMES'!AV466</f>
        <v>0</v>
      </c>
      <c r="K483" s="298">
        <f>'360VOLUMES'!AW466</f>
        <v>0</v>
      </c>
      <c r="L483" s="298">
        <f>'360VOLUMES'!V466*SUM('360VOLUMES'!Y466:AH466)</f>
        <v>0</v>
      </c>
    </row>
    <row r="484" spans="1:12">
      <c r="A484" s="1"/>
      <c r="B484" s="296">
        <f>SUM('360VOLUMES'!Y467:AH467)*'360VOLUMES'!AN467</f>
        <v>0</v>
      </c>
      <c r="C484" s="297">
        <f>SUM('360VOLUMES'!Y467:AH467)*'360VOLUMES'!AO467</f>
        <v>0</v>
      </c>
      <c r="D484" s="298">
        <f>SUM('360VOLUMES'!Y467:AH467)*'360VOLUMES'!AP467</f>
        <v>0</v>
      </c>
      <c r="E484" s="298">
        <f>SUM('360VOLUMES'!Y467:AH467)*'360VOLUMES'!AQ467</f>
        <v>0</v>
      </c>
      <c r="F484" s="298">
        <f>SUM('360VOLUMES'!Y467:AH467)*'360VOLUMES'!AR467</f>
        <v>0</v>
      </c>
      <c r="G484" s="298">
        <f>SUM('360VOLUMES'!Y467:AH467)*'360VOLUMES'!AS467</f>
        <v>0</v>
      </c>
      <c r="H484" s="298">
        <f>SUM('360VOLUMES'!Y467:AH467)*'360VOLUMES'!AT467</f>
        <v>0</v>
      </c>
      <c r="I484" s="298">
        <f>SUM('360VOLUMES'!Y467:AH467)*'360VOLUMES'!AU467</f>
        <v>0</v>
      </c>
      <c r="J484" s="298">
        <f>SUM('360VOLUMES'!Y467:AH467)*'360VOLUMES'!AV467</f>
        <v>0</v>
      </c>
      <c r="K484" s="298">
        <f>'360VOLUMES'!AW467</f>
        <v>0</v>
      </c>
      <c r="L484" s="298">
        <f>'360VOLUMES'!V467*SUM('360VOLUMES'!Y467:AH467)</f>
        <v>0</v>
      </c>
    </row>
    <row r="485" spans="1:12">
      <c r="A485" s="1"/>
      <c r="B485" s="296">
        <f>SUM('360VOLUMES'!Y468:AH468)*'360VOLUMES'!AN468</f>
        <v>0</v>
      </c>
      <c r="C485" s="297">
        <f>SUM('360VOLUMES'!Y468:AH468)*'360VOLUMES'!AO468</f>
        <v>0</v>
      </c>
      <c r="D485" s="298">
        <f>SUM('360VOLUMES'!Y468:AH468)*'360VOLUMES'!AP468</f>
        <v>0</v>
      </c>
      <c r="E485" s="298">
        <f>SUM('360VOLUMES'!Y468:AH468)*'360VOLUMES'!AQ468</f>
        <v>0</v>
      </c>
      <c r="F485" s="298">
        <f>SUM('360VOLUMES'!Y468:AH468)*'360VOLUMES'!AR468</f>
        <v>0</v>
      </c>
      <c r="G485" s="298">
        <f>SUM('360VOLUMES'!Y468:AH468)*'360VOLUMES'!AS468</f>
        <v>0</v>
      </c>
      <c r="H485" s="298">
        <f>SUM('360VOLUMES'!Y468:AH468)*'360VOLUMES'!AT468</f>
        <v>0</v>
      </c>
      <c r="I485" s="298">
        <f>SUM('360VOLUMES'!Y468:AH468)*'360VOLUMES'!AU468</f>
        <v>0</v>
      </c>
      <c r="J485" s="298">
        <f>SUM('360VOLUMES'!Y468:AH468)*'360VOLUMES'!AV468</f>
        <v>0</v>
      </c>
      <c r="K485" s="298">
        <f>'360VOLUMES'!AW468</f>
        <v>0</v>
      </c>
      <c r="L485" s="298">
        <f>'360VOLUMES'!V468*SUM('360VOLUMES'!Y468:AH468)</f>
        <v>0</v>
      </c>
    </row>
    <row r="486" spans="1:12">
      <c r="A486" s="1"/>
      <c r="B486" s="296">
        <f>SUM('360VOLUMES'!Y469:AH469)*'360VOLUMES'!AN469</f>
        <v>0</v>
      </c>
      <c r="C486" s="297">
        <f>SUM('360VOLUMES'!Y469:AH469)*'360VOLUMES'!AO469</f>
        <v>0</v>
      </c>
      <c r="D486" s="298">
        <f>SUM('360VOLUMES'!Y469:AH469)*'360VOLUMES'!AP469</f>
        <v>0</v>
      </c>
      <c r="E486" s="298">
        <f>SUM('360VOLUMES'!Y469:AH469)*'360VOLUMES'!AQ469</f>
        <v>0</v>
      </c>
      <c r="F486" s="298">
        <f>SUM('360VOLUMES'!Y469:AH469)*'360VOLUMES'!AR469</f>
        <v>0</v>
      </c>
      <c r="G486" s="298">
        <f>SUM('360VOLUMES'!Y469:AH469)*'360VOLUMES'!AS469</f>
        <v>0</v>
      </c>
      <c r="H486" s="298">
        <f>SUM('360VOLUMES'!Y469:AH469)*'360VOLUMES'!AT469</f>
        <v>0</v>
      </c>
      <c r="I486" s="298">
        <f>SUM('360VOLUMES'!Y469:AH469)*'360VOLUMES'!AU469</f>
        <v>0</v>
      </c>
      <c r="J486" s="298">
        <f>SUM('360VOLUMES'!Y469:AH469)*'360VOLUMES'!AV469</f>
        <v>0</v>
      </c>
      <c r="K486" s="298">
        <f>'360VOLUMES'!AW469</f>
        <v>0</v>
      </c>
      <c r="L486" s="298">
        <f>'360VOLUMES'!V469*SUM('360VOLUMES'!Y469:AH469)</f>
        <v>0</v>
      </c>
    </row>
    <row r="487" spans="1:12">
      <c r="A487" s="1"/>
      <c r="B487" s="296">
        <f>SUM('360VOLUMES'!Y470:AH470)*'360VOLUMES'!AN470</f>
        <v>0</v>
      </c>
      <c r="C487" s="297">
        <f>SUM('360VOLUMES'!Y470:AH470)*'360VOLUMES'!AO470</f>
        <v>0</v>
      </c>
      <c r="D487" s="298">
        <f>SUM('360VOLUMES'!Y470:AH470)*'360VOLUMES'!AP470</f>
        <v>0</v>
      </c>
      <c r="E487" s="298">
        <f>SUM('360VOLUMES'!Y470:AH470)*'360VOLUMES'!AQ470</f>
        <v>0</v>
      </c>
      <c r="F487" s="298">
        <f>SUM('360VOLUMES'!Y470:AH470)*'360VOLUMES'!AR470</f>
        <v>0</v>
      </c>
      <c r="G487" s="298">
        <f>SUM('360VOLUMES'!Y470:AH470)*'360VOLUMES'!AS470</f>
        <v>0</v>
      </c>
      <c r="H487" s="298">
        <f>SUM('360VOLUMES'!Y470:AH470)*'360VOLUMES'!AT470</f>
        <v>0</v>
      </c>
      <c r="I487" s="298">
        <f>SUM('360VOLUMES'!Y470:AH470)*'360VOLUMES'!AU470</f>
        <v>0</v>
      </c>
      <c r="J487" s="298">
        <f>SUM('360VOLUMES'!Y470:AH470)*'360VOLUMES'!AV470</f>
        <v>0</v>
      </c>
      <c r="K487" s="298">
        <f>'360VOLUMES'!AW470</f>
        <v>0</v>
      </c>
      <c r="L487" s="298">
        <f>'360VOLUMES'!V470*SUM('360VOLUMES'!Y470:AH470)</f>
        <v>0</v>
      </c>
    </row>
    <row r="488" spans="1:12">
      <c r="A488" s="1"/>
      <c r="B488" s="296">
        <f>SUM('360VOLUMES'!Y471:AH471)*'360VOLUMES'!AN471</f>
        <v>0</v>
      </c>
      <c r="C488" s="297">
        <f>SUM('360VOLUMES'!Y471:AH471)*'360VOLUMES'!AO471</f>
        <v>0</v>
      </c>
      <c r="D488" s="298">
        <f>SUM('360VOLUMES'!Y471:AH471)*'360VOLUMES'!AP471</f>
        <v>0</v>
      </c>
      <c r="E488" s="298">
        <f>SUM('360VOLUMES'!Y471:AH471)*'360VOLUMES'!AQ471</f>
        <v>0</v>
      </c>
      <c r="F488" s="298">
        <f>SUM('360VOLUMES'!Y471:AH471)*'360VOLUMES'!AR471</f>
        <v>0</v>
      </c>
      <c r="G488" s="298">
        <f>SUM('360VOLUMES'!Y471:AH471)*'360VOLUMES'!AS471</f>
        <v>0</v>
      </c>
      <c r="H488" s="298">
        <f>SUM('360VOLUMES'!Y471:AH471)*'360VOLUMES'!AT471</f>
        <v>0</v>
      </c>
      <c r="I488" s="298">
        <f>SUM('360VOLUMES'!Y471:AH471)*'360VOLUMES'!AU471</f>
        <v>0</v>
      </c>
      <c r="J488" s="298">
        <f>SUM('360VOLUMES'!Y471:AH471)*'360VOLUMES'!AV471</f>
        <v>0</v>
      </c>
      <c r="K488" s="298">
        <f>'360VOLUMES'!AW471</f>
        <v>0</v>
      </c>
      <c r="L488" s="298">
        <f>'360VOLUMES'!V471*SUM('360VOLUMES'!Y471:AH471)</f>
        <v>0</v>
      </c>
    </row>
    <row r="489" spans="1:12">
      <c r="A489" s="1"/>
      <c r="B489" s="296">
        <f>SUM('360VOLUMES'!Y472:AH472)*'360VOLUMES'!AN472</f>
        <v>0</v>
      </c>
      <c r="C489" s="297">
        <f>SUM('360VOLUMES'!Y472:AH472)*'360VOLUMES'!AO472</f>
        <v>0</v>
      </c>
      <c r="D489" s="298">
        <f>SUM('360VOLUMES'!Y472:AH472)*'360VOLUMES'!AP472</f>
        <v>0</v>
      </c>
      <c r="E489" s="298">
        <f>SUM('360VOLUMES'!Y472:AH472)*'360VOLUMES'!AQ472</f>
        <v>0</v>
      </c>
      <c r="F489" s="298">
        <f>SUM('360VOLUMES'!Y472:AH472)*'360VOLUMES'!AR472</f>
        <v>0</v>
      </c>
      <c r="G489" s="298">
        <f>SUM('360VOLUMES'!Y472:AH472)*'360VOLUMES'!AS472</f>
        <v>0</v>
      </c>
      <c r="H489" s="298">
        <f>SUM('360VOLUMES'!Y472:AH472)*'360VOLUMES'!AT472</f>
        <v>0</v>
      </c>
      <c r="I489" s="298">
        <f>SUM('360VOLUMES'!Y472:AH472)*'360VOLUMES'!AU472</f>
        <v>0</v>
      </c>
      <c r="J489" s="298">
        <f>SUM('360VOLUMES'!Y472:AH472)*'360VOLUMES'!AV472</f>
        <v>0</v>
      </c>
      <c r="K489" s="298">
        <f>'360VOLUMES'!AW472</f>
        <v>0</v>
      </c>
      <c r="L489" s="298">
        <f>'360VOLUMES'!V472*SUM('360VOLUMES'!Y472:AH472)</f>
        <v>0</v>
      </c>
    </row>
    <row r="490" spans="1:12">
      <c r="A490" s="1"/>
      <c r="B490" s="296">
        <f>SUM('360VOLUMES'!Y473:AH473)*'360VOLUMES'!AN473</f>
        <v>0</v>
      </c>
      <c r="C490" s="297">
        <f>SUM('360VOLUMES'!Y473:AH473)*'360VOLUMES'!AO473</f>
        <v>0</v>
      </c>
      <c r="D490" s="298">
        <f>SUM('360VOLUMES'!Y473:AH473)*'360VOLUMES'!AP473</f>
        <v>0</v>
      </c>
      <c r="E490" s="298">
        <f>SUM('360VOLUMES'!Y473:AH473)*'360VOLUMES'!AQ473</f>
        <v>0</v>
      </c>
      <c r="F490" s="298">
        <f>SUM('360VOLUMES'!Y473:AH473)*'360VOLUMES'!AR473</f>
        <v>0</v>
      </c>
      <c r="G490" s="298">
        <f>SUM('360VOLUMES'!Y473:AH473)*'360VOLUMES'!AS473</f>
        <v>0</v>
      </c>
      <c r="H490" s="298">
        <f>SUM('360VOLUMES'!Y473:AH473)*'360VOLUMES'!AT473</f>
        <v>0</v>
      </c>
      <c r="I490" s="298">
        <f>SUM('360VOLUMES'!Y473:AH473)*'360VOLUMES'!AU473</f>
        <v>0</v>
      </c>
      <c r="J490" s="298">
        <f>SUM('360VOLUMES'!Y473:AH473)*'360VOLUMES'!AV473</f>
        <v>0</v>
      </c>
      <c r="K490" s="298">
        <f>'360VOLUMES'!AW473</f>
        <v>0</v>
      </c>
      <c r="L490" s="298">
        <f>'360VOLUMES'!V473*SUM('360VOLUMES'!Y473:AH473)</f>
        <v>0</v>
      </c>
    </row>
    <row r="491" spans="1:12">
      <c r="A491" s="1"/>
      <c r="B491" s="296">
        <f>SUM('360VOLUMES'!Y474:AH474)*'360VOLUMES'!AN474</f>
        <v>0</v>
      </c>
      <c r="C491" s="297">
        <f>SUM('360VOLUMES'!Y474:AH474)*'360VOLUMES'!AO474</f>
        <v>0</v>
      </c>
      <c r="D491" s="298">
        <f>SUM('360VOLUMES'!Y474:AH474)*'360VOLUMES'!AP474</f>
        <v>0</v>
      </c>
      <c r="E491" s="298">
        <f>SUM('360VOLUMES'!Y474:AH474)*'360VOLUMES'!AQ474</f>
        <v>0</v>
      </c>
      <c r="F491" s="298">
        <f>SUM('360VOLUMES'!Y474:AH474)*'360VOLUMES'!AR474</f>
        <v>0</v>
      </c>
      <c r="G491" s="298">
        <f>SUM('360VOLUMES'!Y474:AH474)*'360VOLUMES'!AS474</f>
        <v>0</v>
      </c>
      <c r="H491" s="298">
        <f>SUM('360VOLUMES'!Y474:AH474)*'360VOLUMES'!AT474</f>
        <v>0</v>
      </c>
      <c r="I491" s="298">
        <f>SUM('360VOLUMES'!Y474:AH474)*'360VOLUMES'!AU474</f>
        <v>0</v>
      </c>
      <c r="J491" s="298">
        <f>SUM('360VOLUMES'!Y474:AH474)*'360VOLUMES'!AV474</f>
        <v>0</v>
      </c>
      <c r="K491" s="298">
        <f>'360VOLUMES'!AW474</f>
        <v>0</v>
      </c>
      <c r="L491" s="298">
        <f>'360VOLUMES'!V474*SUM('360VOLUMES'!Y474:AH474)</f>
        <v>0</v>
      </c>
    </row>
    <row r="492" spans="1:12">
      <c r="A492" s="1"/>
      <c r="B492" s="296">
        <f>SUM('360VOLUMES'!Y475:AH475)*'360VOLUMES'!AN475</f>
        <v>0</v>
      </c>
      <c r="C492" s="297">
        <f>SUM('360VOLUMES'!Y475:AH475)*'360VOLUMES'!AO475</f>
        <v>0</v>
      </c>
      <c r="D492" s="298">
        <f>SUM('360VOLUMES'!Y475:AH475)*'360VOLUMES'!AP475</f>
        <v>0</v>
      </c>
      <c r="E492" s="298">
        <f>SUM('360VOLUMES'!Y475:AH475)*'360VOLUMES'!AQ475</f>
        <v>0</v>
      </c>
      <c r="F492" s="298">
        <f>SUM('360VOLUMES'!Y475:AH475)*'360VOLUMES'!AR475</f>
        <v>0</v>
      </c>
      <c r="G492" s="298">
        <f>SUM('360VOLUMES'!Y475:AH475)*'360VOLUMES'!AS475</f>
        <v>0</v>
      </c>
      <c r="H492" s="298">
        <f>SUM('360VOLUMES'!Y475:AH475)*'360VOLUMES'!AT475</f>
        <v>0</v>
      </c>
      <c r="I492" s="298">
        <f>SUM('360VOLUMES'!Y475:AH475)*'360VOLUMES'!AU475</f>
        <v>0</v>
      </c>
      <c r="J492" s="298">
        <f>SUM('360VOLUMES'!Y475:AH475)*'360VOLUMES'!AV475</f>
        <v>0</v>
      </c>
      <c r="K492" s="298">
        <f>'360VOLUMES'!AW475</f>
        <v>0</v>
      </c>
      <c r="L492" s="298">
        <f>'360VOLUMES'!V475*SUM('360VOLUMES'!Y475:AH475)</f>
        <v>0</v>
      </c>
    </row>
    <row r="493" spans="1:12">
      <c r="A493" s="1"/>
      <c r="B493" s="296">
        <f>SUM('360VOLUMES'!Y476:AH476)*'360VOLUMES'!AN476</f>
        <v>0</v>
      </c>
      <c r="C493" s="297">
        <f>SUM('360VOLUMES'!Y476:AH476)*'360VOLUMES'!AO476</f>
        <v>0</v>
      </c>
      <c r="D493" s="298">
        <f>SUM('360VOLUMES'!Y476:AH476)*'360VOLUMES'!AP476</f>
        <v>0</v>
      </c>
      <c r="E493" s="298">
        <f>SUM('360VOLUMES'!Y476:AH476)*'360VOLUMES'!AQ476</f>
        <v>0</v>
      </c>
      <c r="F493" s="298">
        <f>SUM('360VOLUMES'!Y476:AH476)*'360VOLUMES'!AR476</f>
        <v>0</v>
      </c>
      <c r="G493" s="298">
        <f>SUM('360VOLUMES'!Y476:AH476)*'360VOLUMES'!AS476</f>
        <v>0</v>
      </c>
      <c r="H493" s="298">
        <f>SUM('360VOLUMES'!Y476:AH476)*'360VOLUMES'!AT476</f>
        <v>0</v>
      </c>
      <c r="I493" s="298">
        <f>SUM('360VOLUMES'!Y476:AH476)*'360VOLUMES'!AU476</f>
        <v>0</v>
      </c>
      <c r="J493" s="298">
        <f>SUM('360VOLUMES'!Y476:AH476)*'360VOLUMES'!AV476</f>
        <v>0</v>
      </c>
      <c r="K493" s="298">
        <f>'360VOLUMES'!AW476</f>
        <v>0</v>
      </c>
      <c r="L493" s="298">
        <f>'360VOLUMES'!V476*SUM('360VOLUMES'!Y476:AH476)</f>
        <v>0</v>
      </c>
    </row>
    <row r="494" spans="1:12">
      <c r="A494" s="1"/>
      <c r="B494" s="296">
        <f>SUM('360VOLUMES'!Y477:AH477)*'360VOLUMES'!AN477</f>
        <v>0</v>
      </c>
      <c r="C494" s="297">
        <f>SUM('360VOLUMES'!Y477:AH477)*'360VOLUMES'!AO477</f>
        <v>0</v>
      </c>
      <c r="D494" s="298">
        <f>SUM('360VOLUMES'!Y477:AH477)*'360VOLUMES'!AP477</f>
        <v>0</v>
      </c>
      <c r="E494" s="298">
        <f>SUM('360VOLUMES'!Y477:AH477)*'360VOLUMES'!AQ477</f>
        <v>0</v>
      </c>
      <c r="F494" s="298">
        <f>SUM('360VOLUMES'!Y477:AH477)*'360VOLUMES'!AR477</f>
        <v>0</v>
      </c>
      <c r="G494" s="298">
        <f>SUM('360VOLUMES'!Y477:AH477)*'360VOLUMES'!AS477</f>
        <v>0</v>
      </c>
      <c r="H494" s="298">
        <f>SUM('360VOLUMES'!Y477:AH477)*'360VOLUMES'!AT477</f>
        <v>0</v>
      </c>
      <c r="I494" s="298">
        <f>SUM('360VOLUMES'!Y477:AH477)*'360VOLUMES'!AU477</f>
        <v>0</v>
      </c>
      <c r="J494" s="298">
        <f>SUM('360VOLUMES'!Y477:AH477)*'360VOLUMES'!AV477</f>
        <v>0</v>
      </c>
      <c r="K494" s="298">
        <f>'360VOLUMES'!AW477</f>
        <v>0</v>
      </c>
      <c r="L494" s="298">
        <f>'360VOLUMES'!V477*SUM('360VOLUMES'!Y477:AH477)</f>
        <v>0</v>
      </c>
    </row>
    <row r="495" spans="1:12">
      <c r="A495" s="1"/>
      <c r="B495" s="296">
        <f>SUM('360VOLUMES'!Y478:AH478)*'360VOLUMES'!AN478</f>
        <v>0</v>
      </c>
      <c r="C495" s="297">
        <f>SUM('360VOLUMES'!Y478:AH478)*'360VOLUMES'!AO478</f>
        <v>0</v>
      </c>
      <c r="D495" s="298">
        <f>SUM('360VOLUMES'!Y478:AH478)*'360VOLUMES'!AP478</f>
        <v>0</v>
      </c>
      <c r="E495" s="298">
        <f>SUM('360VOLUMES'!Y478:AH478)*'360VOLUMES'!AQ478</f>
        <v>0</v>
      </c>
      <c r="F495" s="298">
        <f>SUM('360VOLUMES'!Y478:AH478)*'360VOLUMES'!AR478</f>
        <v>0</v>
      </c>
      <c r="G495" s="298">
        <f>SUM('360VOLUMES'!Y478:AH478)*'360VOLUMES'!AS478</f>
        <v>0</v>
      </c>
      <c r="H495" s="298">
        <f>SUM('360VOLUMES'!Y478:AH478)*'360VOLUMES'!AT478</f>
        <v>0</v>
      </c>
      <c r="I495" s="298">
        <f>SUM('360VOLUMES'!Y478:AH478)*'360VOLUMES'!AU478</f>
        <v>0</v>
      </c>
      <c r="J495" s="298">
        <f>SUM('360VOLUMES'!Y478:AH478)*'360VOLUMES'!AV478</f>
        <v>0</v>
      </c>
      <c r="K495" s="298">
        <f>'360VOLUMES'!AW478</f>
        <v>0</v>
      </c>
      <c r="L495" s="298">
        <f>'360VOLUMES'!V478*SUM('360VOLUMES'!Y478:AH478)</f>
        <v>0</v>
      </c>
    </row>
    <row r="496" spans="1:12">
      <c r="A496" s="1"/>
      <c r="B496" s="296">
        <f>SUM('360VOLUMES'!Y479:AH479)*'360VOLUMES'!AN479</f>
        <v>0</v>
      </c>
      <c r="C496" s="297">
        <f>SUM('360VOLUMES'!Y479:AH479)*'360VOLUMES'!AO479</f>
        <v>0</v>
      </c>
      <c r="D496" s="298">
        <f>SUM('360VOLUMES'!Y479:AH479)*'360VOLUMES'!AP479</f>
        <v>0</v>
      </c>
      <c r="E496" s="298">
        <f>SUM('360VOLUMES'!Y479:AH479)*'360VOLUMES'!AQ479</f>
        <v>0</v>
      </c>
      <c r="F496" s="298">
        <f>SUM('360VOLUMES'!Y479:AH479)*'360VOLUMES'!AR479</f>
        <v>0</v>
      </c>
      <c r="G496" s="298">
        <f>SUM('360VOLUMES'!Y479:AH479)*'360VOLUMES'!AS479</f>
        <v>0</v>
      </c>
      <c r="H496" s="298">
        <f>SUM('360VOLUMES'!Y479:AH479)*'360VOLUMES'!AT479</f>
        <v>0</v>
      </c>
      <c r="I496" s="298">
        <f>SUM('360VOLUMES'!Y479:AH479)*'360VOLUMES'!AU479</f>
        <v>0</v>
      </c>
      <c r="J496" s="298">
        <f>SUM('360VOLUMES'!Y479:AH479)*'360VOLUMES'!AV479</f>
        <v>0</v>
      </c>
      <c r="K496" s="298">
        <f>'360VOLUMES'!AW479</f>
        <v>0</v>
      </c>
      <c r="L496" s="298">
        <f>'360VOLUMES'!V479*SUM('360VOLUMES'!Y479:AH479)</f>
        <v>0</v>
      </c>
    </row>
    <row r="497" spans="1:12">
      <c r="A497" s="1"/>
      <c r="B497" s="296">
        <f>SUM('360VOLUMES'!Y480:AH480)*'360VOLUMES'!AN480</f>
        <v>0</v>
      </c>
      <c r="C497" s="297">
        <f>SUM('360VOLUMES'!Y480:AH480)*'360VOLUMES'!AO480</f>
        <v>0</v>
      </c>
      <c r="D497" s="298">
        <f>SUM('360VOLUMES'!Y480:AH480)*'360VOLUMES'!AP480</f>
        <v>0</v>
      </c>
      <c r="E497" s="298">
        <f>SUM('360VOLUMES'!Y480:AH480)*'360VOLUMES'!AQ480</f>
        <v>0</v>
      </c>
      <c r="F497" s="298">
        <f>SUM('360VOLUMES'!Y480:AH480)*'360VOLUMES'!AR480</f>
        <v>0</v>
      </c>
      <c r="G497" s="298">
        <f>SUM('360VOLUMES'!Y480:AH480)*'360VOLUMES'!AS480</f>
        <v>0</v>
      </c>
      <c r="H497" s="298">
        <f>SUM('360VOLUMES'!Y480:AH480)*'360VOLUMES'!AT480</f>
        <v>0</v>
      </c>
      <c r="I497" s="298">
        <f>SUM('360VOLUMES'!Y480:AH480)*'360VOLUMES'!AU480</f>
        <v>0</v>
      </c>
      <c r="J497" s="298">
        <f>SUM('360VOLUMES'!Y480:AH480)*'360VOLUMES'!AV480</f>
        <v>0</v>
      </c>
      <c r="K497" s="298">
        <f>'360VOLUMES'!AW480</f>
        <v>0</v>
      </c>
      <c r="L497" s="298">
        <f>'360VOLUMES'!V480*SUM('360VOLUMES'!Y480:AH480)</f>
        <v>0</v>
      </c>
    </row>
    <row r="498" spans="1:12">
      <c r="A498" s="1"/>
      <c r="B498" s="296">
        <f>SUM('360VOLUMES'!Y481:AH481)*'360VOLUMES'!AN481</f>
        <v>0</v>
      </c>
      <c r="C498" s="297">
        <f>SUM('360VOLUMES'!Y481:AH481)*'360VOLUMES'!AO481</f>
        <v>0</v>
      </c>
      <c r="D498" s="298">
        <f>SUM('360VOLUMES'!Y481:AH481)*'360VOLUMES'!AP481</f>
        <v>0</v>
      </c>
      <c r="E498" s="298">
        <f>SUM('360VOLUMES'!Y481:AH481)*'360VOLUMES'!AQ481</f>
        <v>0</v>
      </c>
      <c r="F498" s="298">
        <f>SUM('360VOLUMES'!Y481:AH481)*'360VOLUMES'!AR481</f>
        <v>0</v>
      </c>
      <c r="G498" s="298">
        <f>SUM('360VOLUMES'!Y481:AH481)*'360VOLUMES'!AS481</f>
        <v>0</v>
      </c>
      <c r="H498" s="298">
        <f>SUM('360VOLUMES'!Y481:AH481)*'360VOLUMES'!AT481</f>
        <v>0</v>
      </c>
      <c r="I498" s="298">
        <f>SUM('360VOLUMES'!Y481:AH481)*'360VOLUMES'!AU481</f>
        <v>0</v>
      </c>
      <c r="J498" s="298">
        <f>SUM('360VOLUMES'!Y481:AH481)*'360VOLUMES'!AV481</f>
        <v>0</v>
      </c>
      <c r="K498" s="298">
        <f>'360VOLUMES'!AW481</f>
        <v>0</v>
      </c>
      <c r="L498" s="298">
        <f>'360VOLUMES'!V481*SUM('360VOLUMES'!Y481:AH481)</f>
        <v>0</v>
      </c>
    </row>
    <row r="499" spans="1:12">
      <c r="A499" s="1"/>
      <c r="B499" s="296">
        <f>SUM('360VOLUMES'!Y482:AH482)*'360VOLUMES'!AN482</f>
        <v>0</v>
      </c>
      <c r="C499" s="297">
        <f>SUM('360VOLUMES'!Y482:AH482)*'360VOLUMES'!AO482</f>
        <v>0</v>
      </c>
      <c r="D499" s="298">
        <f>SUM('360VOLUMES'!Y482:AH482)*'360VOLUMES'!AP482</f>
        <v>0</v>
      </c>
      <c r="E499" s="298">
        <f>SUM('360VOLUMES'!Y482:AH482)*'360VOLUMES'!AQ482</f>
        <v>0</v>
      </c>
      <c r="F499" s="298">
        <f>SUM('360VOLUMES'!Y482:AH482)*'360VOLUMES'!AR482</f>
        <v>0</v>
      </c>
      <c r="G499" s="298">
        <f>SUM('360VOLUMES'!Y482:AH482)*'360VOLUMES'!AS482</f>
        <v>0</v>
      </c>
      <c r="H499" s="298">
        <f>SUM('360VOLUMES'!Y482:AH482)*'360VOLUMES'!AT482</f>
        <v>0</v>
      </c>
      <c r="I499" s="298">
        <f>SUM('360VOLUMES'!Y482:AH482)*'360VOLUMES'!AU482</f>
        <v>0</v>
      </c>
      <c r="J499" s="298">
        <f>SUM('360VOLUMES'!Y482:AH482)*'360VOLUMES'!AV482</f>
        <v>0</v>
      </c>
      <c r="K499" s="298">
        <f>'360VOLUMES'!AW482</f>
        <v>0</v>
      </c>
      <c r="L499" s="298">
        <f>'360VOLUMES'!V482*SUM('360VOLUMES'!Y482:AH482)</f>
        <v>0</v>
      </c>
    </row>
    <row r="500" spans="1:12">
      <c r="A500" s="1"/>
      <c r="B500" s="296">
        <f>SUM('360VOLUMES'!Y483:AH483)*'360VOLUMES'!AN483</f>
        <v>0</v>
      </c>
      <c r="C500" s="297">
        <f>SUM('360VOLUMES'!Y483:AH483)*'360VOLUMES'!AO483</f>
        <v>0</v>
      </c>
      <c r="D500" s="298">
        <f>SUM('360VOLUMES'!Y483:AH483)*'360VOLUMES'!AP483</f>
        <v>0</v>
      </c>
      <c r="E500" s="298">
        <f>SUM('360VOLUMES'!Y483:AH483)*'360VOLUMES'!AQ483</f>
        <v>0</v>
      </c>
      <c r="F500" s="298">
        <f>SUM('360VOLUMES'!Y483:AH483)*'360VOLUMES'!AR483</f>
        <v>0</v>
      </c>
      <c r="G500" s="298">
        <f>SUM('360VOLUMES'!Y483:AH483)*'360VOLUMES'!AS483</f>
        <v>0</v>
      </c>
      <c r="H500" s="298">
        <f>SUM('360VOLUMES'!Y483:AH483)*'360VOLUMES'!AT483</f>
        <v>0</v>
      </c>
      <c r="I500" s="298">
        <f>SUM('360VOLUMES'!Y483:AH483)*'360VOLUMES'!AU483</f>
        <v>0</v>
      </c>
      <c r="J500" s="298">
        <f>SUM('360VOLUMES'!Y483:AH483)*'360VOLUMES'!AV483</f>
        <v>0</v>
      </c>
      <c r="K500" s="298">
        <f>'360VOLUMES'!AW483</f>
        <v>0</v>
      </c>
      <c r="L500" s="298">
        <f>'360VOLUMES'!V483*SUM('360VOLUMES'!Y483:AH483)</f>
        <v>0</v>
      </c>
    </row>
    <row r="501" spans="1:12">
      <c r="A501" s="1"/>
      <c r="B501" s="296">
        <f>SUM('360VOLUMES'!Y484:AH484)*'360VOLUMES'!AN484</f>
        <v>0</v>
      </c>
      <c r="C501" s="297">
        <f>SUM('360VOLUMES'!Y484:AH484)*'360VOLUMES'!AO484</f>
        <v>0</v>
      </c>
      <c r="D501" s="298">
        <f>SUM('360VOLUMES'!Y484:AH484)*'360VOLUMES'!AP484</f>
        <v>0</v>
      </c>
      <c r="E501" s="298">
        <f>SUM('360VOLUMES'!Y484:AH484)*'360VOLUMES'!AQ484</f>
        <v>0</v>
      </c>
      <c r="F501" s="298">
        <f>SUM('360VOLUMES'!Y484:AH484)*'360VOLUMES'!AR484</f>
        <v>0</v>
      </c>
      <c r="G501" s="298">
        <f>SUM('360VOLUMES'!Y484:AH484)*'360VOLUMES'!AS484</f>
        <v>0</v>
      </c>
      <c r="H501" s="298">
        <f>SUM('360VOLUMES'!Y484:AH484)*'360VOLUMES'!AT484</f>
        <v>0</v>
      </c>
      <c r="I501" s="298">
        <f>SUM('360VOLUMES'!Y484:AH484)*'360VOLUMES'!AU484</f>
        <v>0</v>
      </c>
      <c r="J501" s="298">
        <f>SUM('360VOLUMES'!Y484:AH484)*'360VOLUMES'!AV484</f>
        <v>0</v>
      </c>
      <c r="K501" s="298">
        <f>'360VOLUMES'!AW484</f>
        <v>0</v>
      </c>
      <c r="L501" s="298">
        <f>'360VOLUMES'!V484*SUM('360VOLUMES'!Y484:AH484)</f>
        <v>0</v>
      </c>
    </row>
    <row r="502" spans="1:12">
      <c r="A502" s="1"/>
      <c r="B502" s="296">
        <f>SUM('360VOLUMES'!Y485:AH485)*'360VOLUMES'!AN485</f>
        <v>0</v>
      </c>
      <c r="C502" s="297">
        <f>SUM('360VOLUMES'!Y485:AH485)*'360VOLUMES'!AO485</f>
        <v>0</v>
      </c>
      <c r="D502" s="298">
        <f>SUM('360VOLUMES'!Y485:AH485)*'360VOLUMES'!AP485</f>
        <v>0</v>
      </c>
      <c r="E502" s="298">
        <f>SUM('360VOLUMES'!Y485:AH485)*'360VOLUMES'!AQ485</f>
        <v>0</v>
      </c>
      <c r="F502" s="298">
        <f>SUM('360VOLUMES'!Y485:AH485)*'360VOLUMES'!AR485</f>
        <v>0</v>
      </c>
      <c r="G502" s="298">
        <f>SUM('360VOLUMES'!Y485:AH485)*'360VOLUMES'!AS485</f>
        <v>0</v>
      </c>
      <c r="H502" s="298">
        <f>SUM('360VOLUMES'!Y485:AH485)*'360VOLUMES'!AT485</f>
        <v>0</v>
      </c>
      <c r="I502" s="298">
        <f>SUM('360VOLUMES'!Y485:AH485)*'360VOLUMES'!AU485</f>
        <v>0</v>
      </c>
      <c r="J502" s="298">
        <f>SUM('360VOLUMES'!Y485:AH485)*'360VOLUMES'!AV485</f>
        <v>0</v>
      </c>
      <c r="K502" s="298">
        <f>'360VOLUMES'!AW485</f>
        <v>0</v>
      </c>
      <c r="L502" s="298">
        <f>'360VOLUMES'!V485*SUM('360VOLUMES'!Y485:AH485)</f>
        <v>0</v>
      </c>
    </row>
    <row r="503" spans="1:12">
      <c r="A503" s="1"/>
      <c r="B503" s="296">
        <f>SUM('360VOLUMES'!Y486:AH486)*'360VOLUMES'!AN486</f>
        <v>0</v>
      </c>
      <c r="C503" s="297">
        <f>SUM('360VOLUMES'!Y486:AH486)*'360VOLUMES'!AO486</f>
        <v>0</v>
      </c>
      <c r="D503" s="298">
        <f>SUM('360VOLUMES'!Y486:AH486)*'360VOLUMES'!AP486</f>
        <v>0</v>
      </c>
      <c r="E503" s="298">
        <f>SUM('360VOLUMES'!Y486:AH486)*'360VOLUMES'!AQ486</f>
        <v>0</v>
      </c>
      <c r="F503" s="298">
        <f>SUM('360VOLUMES'!Y486:AH486)*'360VOLUMES'!AR486</f>
        <v>0</v>
      </c>
      <c r="G503" s="298">
        <f>SUM('360VOLUMES'!Y486:AH486)*'360VOLUMES'!AS486</f>
        <v>0</v>
      </c>
      <c r="H503" s="298">
        <f>SUM('360VOLUMES'!Y486:AH486)*'360VOLUMES'!AT486</f>
        <v>0</v>
      </c>
      <c r="I503" s="298">
        <f>SUM('360VOLUMES'!Y486:AH486)*'360VOLUMES'!AU486</f>
        <v>0</v>
      </c>
      <c r="J503" s="298">
        <f>SUM('360VOLUMES'!Y486:AH486)*'360VOLUMES'!AV486</f>
        <v>0</v>
      </c>
      <c r="K503" s="298">
        <f>'360VOLUMES'!AW486</f>
        <v>0</v>
      </c>
      <c r="L503" s="298">
        <f>'360VOLUMES'!V486*SUM('360VOLUMES'!Y486:AH486)</f>
        <v>0</v>
      </c>
    </row>
    <row r="504" spans="1:12">
      <c r="A504" s="1"/>
      <c r="B504" s="296">
        <f>SUM('360VOLUMES'!Y487:AH487)*'360VOLUMES'!AN487</f>
        <v>0</v>
      </c>
      <c r="C504" s="297">
        <f>SUM('360VOLUMES'!Y487:AH487)*'360VOLUMES'!AO487</f>
        <v>0</v>
      </c>
      <c r="D504" s="298">
        <f>SUM('360VOLUMES'!Y487:AH487)*'360VOLUMES'!AP487</f>
        <v>0</v>
      </c>
      <c r="E504" s="298">
        <f>SUM('360VOLUMES'!Y487:AH487)*'360VOLUMES'!AQ487</f>
        <v>0</v>
      </c>
      <c r="F504" s="298">
        <f>SUM('360VOLUMES'!Y487:AH487)*'360VOLUMES'!AR487</f>
        <v>0</v>
      </c>
      <c r="G504" s="298">
        <f>SUM('360VOLUMES'!Y487:AH487)*'360VOLUMES'!AS487</f>
        <v>0</v>
      </c>
      <c r="H504" s="298">
        <f>SUM('360VOLUMES'!Y487:AH487)*'360VOLUMES'!AT487</f>
        <v>0</v>
      </c>
      <c r="I504" s="298">
        <f>SUM('360VOLUMES'!Y487:AH487)*'360VOLUMES'!AU487</f>
        <v>0</v>
      </c>
      <c r="J504" s="298">
        <f>SUM('360VOLUMES'!Y487:AH487)*'360VOLUMES'!AV487</f>
        <v>0</v>
      </c>
      <c r="K504" s="298">
        <f>'360VOLUMES'!AW487</f>
        <v>0</v>
      </c>
      <c r="L504" s="298">
        <f>'360VOLUMES'!V487*SUM('360VOLUMES'!Y487:AH487)</f>
        <v>0</v>
      </c>
    </row>
    <row r="505" spans="1:12">
      <c r="A505" s="1"/>
      <c r="B505" s="296">
        <f>SUM('360VOLUMES'!Y488:AH488)*'360VOLUMES'!AN488</f>
        <v>0</v>
      </c>
      <c r="C505" s="297">
        <f>SUM('360VOLUMES'!Y488:AH488)*'360VOLUMES'!AO488</f>
        <v>0</v>
      </c>
      <c r="D505" s="298">
        <f>SUM('360VOLUMES'!Y488:AH488)*'360VOLUMES'!AP488</f>
        <v>0</v>
      </c>
      <c r="E505" s="298">
        <f>SUM('360VOLUMES'!Y488:AH488)*'360VOLUMES'!AQ488</f>
        <v>0</v>
      </c>
      <c r="F505" s="298">
        <f>SUM('360VOLUMES'!Y488:AH488)*'360VOLUMES'!AR488</f>
        <v>0</v>
      </c>
      <c r="G505" s="298">
        <f>SUM('360VOLUMES'!Y488:AH488)*'360VOLUMES'!AS488</f>
        <v>0</v>
      </c>
      <c r="H505" s="298">
        <f>SUM('360VOLUMES'!Y488:AH488)*'360VOLUMES'!AT488</f>
        <v>0</v>
      </c>
      <c r="I505" s="298">
        <f>SUM('360VOLUMES'!Y488:AH488)*'360VOLUMES'!AU488</f>
        <v>0</v>
      </c>
      <c r="J505" s="298">
        <f>SUM('360VOLUMES'!Y488:AH488)*'360VOLUMES'!AV488</f>
        <v>0</v>
      </c>
      <c r="K505" s="298">
        <f>'360VOLUMES'!AW488</f>
        <v>0</v>
      </c>
      <c r="L505" s="298">
        <f>'360VOLUMES'!V488*SUM('360VOLUMES'!Y488:AH488)</f>
        <v>0</v>
      </c>
    </row>
    <row r="506" spans="1:12">
      <c r="A506" s="1"/>
      <c r="B506" s="296">
        <f>SUM('360VOLUMES'!Y489:AH489)*'360VOLUMES'!AN489</f>
        <v>0</v>
      </c>
      <c r="C506" s="297">
        <f>SUM('360VOLUMES'!Y489:AH489)*'360VOLUMES'!AO489</f>
        <v>0</v>
      </c>
      <c r="D506" s="298">
        <f>SUM('360VOLUMES'!Y489:AH489)*'360VOLUMES'!AP489</f>
        <v>0</v>
      </c>
      <c r="E506" s="298">
        <f>SUM('360VOLUMES'!Y489:AH489)*'360VOLUMES'!AQ489</f>
        <v>0</v>
      </c>
      <c r="F506" s="298">
        <f>SUM('360VOLUMES'!Y489:AH489)*'360VOLUMES'!AR489</f>
        <v>0</v>
      </c>
      <c r="G506" s="298">
        <f>SUM('360VOLUMES'!Y489:AH489)*'360VOLUMES'!AS489</f>
        <v>0</v>
      </c>
      <c r="H506" s="298">
        <f>SUM('360VOLUMES'!Y489:AH489)*'360VOLUMES'!AT489</f>
        <v>0</v>
      </c>
      <c r="I506" s="298">
        <f>SUM('360VOLUMES'!Y489:AH489)*'360VOLUMES'!AU489</f>
        <v>0</v>
      </c>
      <c r="J506" s="298">
        <f>SUM('360VOLUMES'!Y489:AH489)*'360VOLUMES'!AV489</f>
        <v>0</v>
      </c>
      <c r="K506" s="298">
        <f>'360VOLUMES'!AW489</f>
        <v>0</v>
      </c>
      <c r="L506" s="298">
        <f>'360VOLUMES'!V489*SUM('360VOLUMES'!Y489:AH489)</f>
        <v>0</v>
      </c>
    </row>
    <row r="507" spans="1:12">
      <c r="A507" s="1"/>
      <c r="B507" s="296">
        <f>SUM('360VOLUMES'!Y490:AH490)*'360VOLUMES'!AN490</f>
        <v>0</v>
      </c>
      <c r="C507" s="297">
        <f>SUM('360VOLUMES'!Y490:AH490)*'360VOLUMES'!AO490</f>
        <v>0</v>
      </c>
      <c r="D507" s="298">
        <f>SUM('360VOLUMES'!Y490:AH490)*'360VOLUMES'!AP490</f>
        <v>0</v>
      </c>
      <c r="E507" s="298">
        <f>SUM('360VOLUMES'!Y490:AH490)*'360VOLUMES'!AQ490</f>
        <v>0</v>
      </c>
      <c r="F507" s="298">
        <f>SUM('360VOLUMES'!Y490:AH490)*'360VOLUMES'!AR490</f>
        <v>0</v>
      </c>
      <c r="G507" s="298">
        <f>SUM('360VOLUMES'!Y490:AH490)*'360VOLUMES'!AS490</f>
        <v>0</v>
      </c>
      <c r="H507" s="298">
        <f>SUM('360VOLUMES'!Y490:AH490)*'360VOLUMES'!AT490</f>
        <v>0</v>
      </c>
      <c r="I507" s="298">
        <f>SUM('360VOLUMES'!Y490:AH490)*'360VOLUMES'!AU490</f>
        <v>0</v>
      </c>
      <c r="J507" s="298">
        <f>SUM('360VOLUMES'!Y490:AH490)*'360VOLUMES'!AV490</f>
        <v>0</v>
      </c>
      <c r="K507" s="298">
        <f>'360VOLUMES'!AW490</f>
        <v>0</v>
      </c>
      <c r="L507" s="298">
        <f>'360VOLUMES'!V490*SUM('360VOLUMES'!Y490:AH490)</f>
        <v>0</v>
      </c>
    </row>
    <row r="508" spans="1:12">
      <c r="A508" s="1"/>
      <c r="B508" s="296">
        <f>SUM('360VOLUMES'!Y491:AH491)*'360VOLUMES'!AN491</f>
        <v>0</v>
      </c>
      <c r="C508" s="297">
        <f>SUM('360VOLUMES'!Y491:AH491)*'360VOLUMES'!AO491</f>
        <v>0</v>
      </c>
      <c r="D508" s="298">
        <f>SUM('360VOLUMES'!Y491:AH491)*'360VOLUMES'!AP491</f>
        <v>0</v>
      </c>
      <c r="E508" s="298">
        <f>SUM('360VOLUMES'!Y491:AH491)*'360VOLUMES'!AQ491</f>
        <v>0</v>
      </c>
      <c r="F508" s="298">
        <f>SUM('360VOLUMES'!Y491:AH491)*'360VOLUMES'!AR491</f>
        <v>0</v>
      </c>
      <c r="G508" s="298">
        <f>SUM('360VOLUMES'!Y491:AH491)*'360VOLUMES'!AS491</f>
        <v>0</v>
      </c>
      <c r="H508" s="298">
        <f>SUM('360VOLUMES'!Y491:AH491)*'360VOLUMES'!AT491</f>
        <v>0</v>
      </c>
      <c r="I508" s="298">
        <f>SUM('360VOLUMES'!Y491:AH491)*'360VOLUMES'!AU491</f>
        <v>0</v>
      </c>
      <c r="J508" s="298">
        <f>SUM('360VOLUMES'!Y491:AH491)*'360VOLUMES'!AV491</f>
        <v>0</v>
      </c>
      <c r="K508" s="298">
        <f>'360VOLUMES'!AW491</f>
        <v>0</v>
      </c>
      <c r="L508" s="298">
        <f>'360VOLUMES'!V491*SUM('360VOLUMES'!Y491:AH491)</f>
        <v>0</v>
      </c>
    </row>
    <row r="509" spans="1:12">
      <c r="A509" s="1"/>
      <c r="B509" s="296">
        <f>SUM('360VOLUMES'!Y492:AH492)*'360VOLUMES'!AN492</f>
        <v>0</v>
      </c>
      <c r="C509" s="297">
        <f>SUM('360VOLUMES'!Y492:AH492)*'360VOLUMES'!AO492</f>
        <v>0</v>
      </c>
      <c r="D509" s="298">
        <f>SUM('360VOLUMES'!Y492:AH492)*'360VOLUMES'!AP492</f>
        <v>0</v>
      </c>
      <c r="E509" s="298">
        <f>SUM('360VOLUMES'!Y492:AH492)*'360VOLUMES'!AQ492</f>
        <v>0</v>
      </c>
      <c r="F509" s="298">
        <f>SUM('360VOLUMES'!Y492:AH492)*'360VOLUMES'!AR492</f>
        <v>0</v>
      </c>
      <c r="G509" s="298">
        <f>SUM('360VOLUMES'!Y492:AH492)*'360VOLUMES'!AS492</f>
        <v>0</v>
      </c>
      <c r="H509" s="298">
        <f>SUM('360VOLUMES'!Y492:AH492)*'360VOLUMES'!AT492</f>
        <v>0</v>
      </c>
      <c r="I509" s="298">
        <f>SUM('360VOLUMES'!Y492:AH492)*'360VOLUMES'!AU492</f>
        <v>0</v>
      </c>
      <c r="J509" s="298">
        <f>SUM('360VOLUMES'!Y492:AH492)*'360VOLUMES'!AV492</f>
        <v>0</v>
      </c>
      <c r="K509" s="298">
        <f>'360VOLUMES'!AW492</f>
        <v>0</v>
      </c>
      <c r="L509" s="298">
        <f>'360VOLUMES'!V492*SUM('360VOLUMES'!Y492:AH492)</f>
        <v>0</v>
      </c>
    </row>
    <row r="510" spans="1:12">
      <c r="A510" s="1"/>
      <c r="B510" s="296">
        <f>SUM('360VOLUMES'!Y493:AH493)*'360VOLUMES'!AN493</f>
        <v>0</v>
      </c>
      <c r="C510" s="297">
        <f>SUM('360VOLUMES'!Y493:AH493)*'360VOLUMES'!AO493</f>
        <v>0</v>
      </c>
      <c r="D510" s="298">
        <f>SUM('360VOLUMES'!Y493:AH493)*'360VOLUMES'!AP493</f>
        <v>0</v>
      </c>
      <c r="E510" s="298">
        <f>SUM('360VOLUMES'!Y493:AH493)*'360VOLUMES'!AQ493</f>
        <v>0</v>
      </c>
      <c r="F510" s="298">
        <f>SUM('360VOLUMES'!Y493:AH493)*'360VOLUMES'!AR493</f>
        <v>0</v>
      </c>
      <c r="G510" s="298">
        <f>SUM('360VOLUMES'!Y493:AH493)*'360VOLUMES'!AS493</f>
        <v>0</v>
      </c>
      <c r="H510" s="298">
        <f>SUM('360VOLUMES'!Y493:AH493)*'360VOLUMES'!AT493</f>
        <v>0</v>
      </c>
      <c r="I510" s="298">
        <f>SUM('360VOLUMES'!Y493:AH493)*'360VOLUMES'!AU493</f>
        <v>0</v>
      </c>
      <c r="J510" s="298">
        <f>SUM('360VOLUMES'!Y493:AH493)*'360VOLUMES'!AV493</f>
        <v>0</v>
      </c>
      <c r="K510" s="298">
        <f>'360VOLUMES'!AW493</f>
        <v>0</v>
      </c>
      <c r="L510" s="298">
        <f>'360VOLUMES'!V493*SUM('360VOLUMES'!Y493:AH493)</f>
        <v>0</v>
      </c>
    </row>
    <row r="511" spans="1:12">
      <c r="A511" s="1"/>
      <c r="B511" s="296">
        <f>SUM('360VOLUMES'!Y494:AH494)*'360VOLUMES'!AN494</f>
        <v>0</v>
      </c>
      <c r="C511" s="297">
        <f>SUM('360VOLUMES'!Y494:AH494)*'360VOLUMES'!AO494</f>
        <v>0</v>
      </c>
      <c r="D511" s="298">
        <f>SUM('360VOLUMES'!Y494:AH494)*'360VOLUMES'!AP494</f>
        <v>0</v>
      </c>
      <c r="E511" s="298">
        <f>SUM('360VOLUMES'!Y494:AH494)*'360VOLUMES'!AQ494</f>
        <v>0</v>
      </c>
      <c r="F511" s="298">
        <f>SUM('360VOLUMES'!Y494:AH494)*'360VOLUMES'!AR494</f>
        <v>0</v>
      </c>
      <c r="G511" s="298">
        <f>SUM('360VOLUMES'!Y494:AH494)*'360VOLUMES'!AS494</f>
        <v>0</v>
      </c>
      <c r="H511" s="298">
        <f>SUM('360VOLUMES'!Y494:AH494)*'360VOLUMES'!AT494</f>
        <v>0</v>
      </c>
      <c r="I511" s="298">
        <f>SUM('360VOLUMES'!Y494:AH494)*'360VOLUMES'!AU494</f>
        <v>0</v>
      </c>
      <c r="J511" s="298">
        <f>SUM('360VOLUMES'!Y494:AH494)*'360VOLUMES'!AV494</f>
        <v>0</v>
      </c>
      <c r="K511" s="298">
        <f>'360VOLUMES'!AW494</f>
        <v>0</v>
      </c>
      <c r="L511" s="298">
        <f>'360VOLUMES'!V494*SUM('360VOLUMES'!Y494:AH494)</f>
        <v>0</v>
      </c>
    </row>
    <row r="512" spans="1:12">
      <c r="A512" s="1"/>
      <c r="B512" s="296">
        <f>SUM('360VOLUMES'!Y495:AH495)*'360VOLUMES'!AN495</f>
        <v>0</v>
      </c>
      <c r="C512" s="297">
        <f>SUM('360VOLUMES'!Y495:AH495)*'360VOLUMES'!AO495</f>
        <v>0</v>
      </c>
      <c r="D512" s="298">
        <f>SUM('360VOLUMES'!Y495:AH495)*'360VOLUMES'!AP495</f>
        <v>0</v>
      </c>
      <c r="E512" s="298">
        <f>SUM('360VOLUMES'!Y495:AH495)*'360VOLUMES'!AQ495</f>
        <v>0</v>
      </c>
      <c r="F512" s="298">
        <f>SUM('360VOLUMES'!Y495:AH495)*'360VOLUMES'!AR495</f>
        <v>0</v>
      </c>
      <c r="G512" s="298">
        <f>SUM('360VOLUMES'!Y495:AH495)*'360VOLUMES'!AS495</f>
        <v>0</v>
      </c>
      <c r="H512" s="298">
        <f>SUM('360VOLUMES'!Y495:AH495)*'360VOLUMES'!AT495</f>
        <v>0</v>
      </c>
      <c r="I512" s="298">
        <f>SUM('360VOLUMES'!Y495:AH495)*'360VOLUMES'!AU495</f>
        <v>0</v>
      </c>
      <c r="J512" s="298">
        <f>SUM('360VOLUMES'!Y495:AH495)*'360VOLUMES'!AV495</f>
        <v>0</v>
      </c>
      <c r="K512" s="298">
        <f>'360VOLUMES'!AW495</f>
        <v>0</v>
      </c>
      <c r="L512" s="298">
        <f>'360VOLUMES'!V495*SUM('360VOLUMES'!Y495:AH495)</f>
        <v>0</v>
      </c>
    </row>
    <row r="513" spans="1:12">
      <c r="A513" s="1"/>
      <c r="B513" s="296">
        <f>SUM('360VOLUMES'!Y496:AH496)*'360VOLUMES'!AN496</f>
        <v>0</v>
      </c>
      <c r="C513" s="297">
        <f>SUM('360VOLUMES'!Y496:AH496)*'360VOLUMES'!AO496</f>
        <v>0</v>
      </c>
      <c r="D513" s="298">
        <f>SUM('360VOLUMES'!Y496:AH496)*'360VOLUMES'!AP496</f>
        <v>0</v>
      </c>
      <c r="E513" s="298">
        <f>SUM('360VOLUMES'!Y496:AH496)*'360VOLUMES'!AQ496</f>
        <v>0</v>
      </c>
      <c r="F513" s="298">
        <f>SUM('360VOLUMES'!Y496:AH496)*'360VOLUMES'!AR496</f>
        <v>0</v>
      </c>
      <c r="G513" s="298">
        <f>SUM('360VOLUMES'!Y496:AH496)*'360VOLUMES'!AS496</f>
        <v>0</v>
      </c>
      <c r="H513" s="298">
        <f>SUM('360VOLUMES'!Y496:AH496)*'360VOLUMES'!AT496</f>
        <v>0</v>
      </c>
      <c r="I513" s="298">
        <f>SUM('360VOLUMES'!Y496:AH496)*'360VOLUMES'!AU496</f>
        <v>0</v>
      </c>
      <c r="J513" s="298">
        <f>SUM('360VOLUMES'!Y496:AH496)*'360VOLUMES'!AV496</f>
        <v>0</v>
      </c>
      <c r="K513" s="298">
        <f>'360VOLUMES'!AW496</f>
        <v>0</v>
      </c>
      <c r="L513" s="298">
        <f>'360VOLUMES'!V496*SUM('360VOLUMES'!Y496:AH496)</f>
        <v>0</v>
      </c>
    </row>
    <row r="514" spans="1:12">
      <c r="A514" s="1"/>
      <c r="B514" s="296">
        <f>SUM('360VOLUMES'!Y497:AH497)*'360VOLUMES'!AN497</f>
        <v>0</v>
      </c>
      <c r="C514" s="297">
        <f>SUM('360VOLUMES'!Y497:AH497)*'360VOLUMES'!AO497</f>
        <v>0</v>
      </c>
      <c r="D514" s="298">
        <f>SUM('360VOLUMES'!Y497:AH497)*'360VOLUMES'!AP497</f>
        <v>0</v>
      </c>
      <c r="E514" s="298">
        <f>SUM('360VOLUMES'!Y497:AH497)*'360VOLUMES'!AQ497</f>
        <v>0</v>
      </c>
      <c r="F514" s="298">
        <f>SUM('360VOLUMES'!Y497:AH497)*'360VOLUMES'!AR497</f>
        <v>0</v>
      </c>
      <c r="G514" s="298">
        <f>SUM('360VOLUMES'!Y497:AH497)*'360VOLUMES'!AS497</f>
        <v>0</v>
      </c>
      <c r="H514" s="298">
        <f>SUM('360VOLUMES'!Y497:AH497)*'360VOLUMES'!AT497</f>
        <v>0</v>
      </c>
      <c r="I514" s="298">
        <f>SUM('360VOLUMES'!Y497:AH497)*'360VOLUMES'!AU497</f>
        <v>0</v>
      </c>
      <c r="J514" s="298">
        <f>SUM('360VOLUMES'!Y497:AH497)*'360VOLUMES'!AV497</f>
        <v>0</v>
      </c>
      <c r="K514" s="298">
        <f>'360VOLUMES'!AW497</f>
        <v>0</v>
      </c>
      <c r="L514" s="298">
        <f>'360VOLUMES'!V497*SUM('360VOLUMES'!Y497:AH497)</f>
        <v>0</v>
      </c>
    </row>
    <row r="515" spans="1:12">
      <c r="A515" s="1"/>
      <c r="B515" s="296">
        <f>SUM('360VOLUMES'!Y498:AH498)*'360VOLUMES'!AN498</f>
        <v>0</v>
      </c>
      <c r="C515" s="297">
        <f>SUM('360VOLUMES'!Y498:AH498)*'360VOLUMES'!AO498</f>
        <v>0</v>
      </c>
      <c r="D515" s="298">
        <f>SUM('360VOLUMES'!Y498:AH498)*'360VOLUMES'!AP498</f>
        <v>0</v>
      </c>
      <c r="E515" s="298">
        <f>SUM('360VOLUMES'!Y498:AH498)*'360VOLUMES'!AQ498</f>
        <v>0</v>
      </c>
      <c r="F515" s="298">
        <f>SUM('360VOLUMES'!Y498:AH498)*'360VOLUMES'!AR498</f>
        <v>0</v>
      </c>
      <c r="G515" s="298">
        <f>SUM('360VOLUMES'!Y498:AH498)*'360VOLUMES'!AS498</f>
        <v>0</v>
      </c>
      <c r="H515" s="298">
        <f>SUM('360VOLUMES'!Y498:AH498)*'360VOLUMES'!AT498</f>
        <v>0</v>
      </c>
      <c r="I515" s="298">
        <f>SUM('360VOLUMES'!Y498:AH498)*'360VOLUMES'!AU498</f>
        <v>0</v>
      </c>
      <c r="J515" s="298">
        <f>SUM('360VOLUMES'!Y498:AH498)*'360VOLUMES'!AV498</f>
        <v>0</v>
      </c>
      <c r="K515" s="298">
        <f>'360VOLUMES'!AW498</f>
        <v>0</v>
      </c>
      <c r="L515" s="298">
        <f>'360VOLUMES'!V498*SUM('360VOLUMES'!Y498:AH498)</f>
        <v>0</v>
      </c>
    </row>
    <row r="516" spans="1:12">
      <c r="A516" s="1"/>
      <c r="B516" s="296">
        <f>SUM('360VOLUMES'!Y499:AH499)*'360VOLUMES'!AN499</f>
        <v>0</v>
      </c>
      <c r="C516" s="297">
        <f>SUM('360VOLUMES'!Y499:AH499)*'360VOLUMES'!AO499</f>
        <v>0</v>
      </c>
      <c r="D516" s="298">
        <f>SUM('360VOLUMES'!Y499:AH499)*'360VOLUMES'!AP499</f>
        <v>0</v>
      </c>
      <c r="E516" s="298">
        <f>SUM('360VOLUMES'!Y499:AH499)*'360VOLUMES'!AQ499</f>
        <v>0</v>
      </c>
      <c r="F516" s="298">
        <f>SUM('360VOLUMES'!Y499:AH499)*'360VOLUMES'!AR499</f>
        <v>0</v>
      </c>
      <c r="G516" s="298">
        <f>SUM('360VOLUMES'!Y499:AH499)*'360VOLUMES'!AS499</f>
        <v>0</v>
      </c>
      <c r="H516" s="298">
        <f>SUM('360VOLUMES'!Y499:AH499)*'360VOLUMES'!AT499</f>
        <v>0</v>
      </c>
      <c r="I516" s="298">
        <f>SUM('360VOLUMES'!Y499:AH499)*'360VOLUMES'!AU499</f>
        <v>0</v>
      </c>
      <c r="J516" s="298">
        <f>SUM('360VOLUMES'!Y499:AH499)*'360VOLUMES'!AV499</f>
        <v>0</v>
      </c>
      <c r="K516" s="298">
        <f>'360VOLUMES'!AW499</f>
        <v>0</v>
      </c>
      <c r="L516" s="298">
        <f>'360VOLUMES'!V499*SUM('360VOLUMES'!Y499:AH499)</f>
        <v>0</v>
      </c>
    </row>
    <row r="517" spans="1:12">
      <c r="A517" s="1"/>
      <c r="B517" s="296">
        <f>SUM('360VOLUMES'!Y500:AH500)*'360VOLUMES'!AN500</f>
        <v>0</v>
      </c>
      <c r="C517" s="297">
        <f>SUM('360VOLUMES'!Y500:AH500)*'360VOLUMES'!AO500</f>
        <v>0</v>
      </c>
      <c r="D517" s="298">
        <f>SUM('360VOLUMES'!Y500:AH500)*'360VOLUMES'!AP500</f>
        <v>0</v>
      </c>
      <c r="E517" s="298">
        <f>SUM('360VOLUMES'!Y500:AH500)*'360VOLUMES'!AQ500</f>
        <v>0</v>
      </c>
      <c r="F517" s="298">
        <f>SUM('360VOLUMES'!Y500:AH500)*'360VOLUMES'!AR500</f>
        <v>0</v>
      </c>
      <c r="G517" s="298">
        <f>SUM('360VOLUMES'!Y500:AH500)*'360VOLUMES'!AS500</f>
        <v>0</v>
      </c>
      <c r="H517" s="298">
        <f>SUM('360VOLUMES'!Y500:AH500)*'360VOLUMES'!AT500</f>
        <v>0</v>
      </c>
      <c r="I517" s="298">
        <f>SUM('360VOLUMES'!Y500:AH500)*'360VOLUMES'!AU500</f>
        <v>0</v>
      </c>
      <c r="J517" s="298">
        <f>SUM('360VOLUMES'!Y500:AH500)*'360VOLUMES'!AV500</f>
        <v>0</v>
      </c>
      <c r="K517" s="298">
        <f>'360VOLUMES'!AW500</f>
        <v>0</v>
      </c>
      <c r="L517" s="298">
        <f>'360VOLUMES'!V500*SUM('360VOLUMES'!Y500:AH500)</f>
        <v>0</v>
      </c>
    </row>
    <row r="518" spans="1:12">
      <c r="A518" s="1"/>
      <c r="B518" s="296">
        <f>SUM('360VOLUMES'!Y501:AH501)*'360VOLUMES'!AN501</f>
        <v>0</v>
      </c>
      <c r="C518" s="297">
        <f>SUM('360VOLUMES'!Y501:AH501)*'360VOLUMES'!AO501</f>
        <v>0</v>
      </c>
      <c r="D518" s="298">
        <f>SUM('360VOLUMES'!Y501:AH501)*'360VOLUMES'!AP501</f>
        <v>0</v>
      </c>
      <c r="E518" s="298">
        <f>SUM('360VOLUMES'!Y501:AH501)*'360VOLUMES'!AQ501</f>
        <v>0</v>
      </c>
      <c r="F518" s="298">
        <f>SUM('360VOLUMES'!Y501:AH501)*'360VOLUMES'!AR501</f>
        <v>0</v>
      </c>
      <c r="G518" s="298">
        <f>SUM('360VOLUMES'!Y501:AH501)*'360VOLUMES'!AS501</f>
        <v>0</v>
      </c>
      <c r="H518" s="298">
        <f>SUM('360VOLUMES'!Y501:AH501)*'360VOLUMES'!AT501</f>
        <v>0</v>
      </c>
      <c r="I518" s="298">
        <f>SUM('360VOLUMES'!Y501:AH501)*'360VOLUMES'!AU501</f>
        <v>0</v>
      </c>
      <c r="J518" s="298">
        <f>SUM('360VOLUMES'!Y501:AH501)*'360VOLUMES'!AV501</f>
        <v>0</v>
      </c>
      <c r="K518" s="298">
        <f>'360VOLUMES'!AW501</f>
        <v>0</v>
      </c>
      <c r="L518" s="298">
        <f>'360VOLUMES'!V501*SUM('360VOLUMES'!Y501:AH501)</f>
        <v>0</v>
      </c>
    </row>
    <row r="519" spans="1:12">
      <c r="A519" s="1"/>
      <c r="B519" s="296">
        <f>SUM('360VOLUMES'!Y502:AH502)*'360VOLUMES'!AN502</f>
        <v>0</v>
      </c>
      <c r="C519" s="297">
        <f>SUM('360VOLUMES'!Y502:AH502)*'360VOLUMES'!AO502</f>
        <v>0</v>
      </c>
      <c r="D519" s="298">
        <f>SUM('360VOLUMES'!Y502:AH502)*'360VOLUMES'!AP502</f>
        <v>0</v>
      </c>
      <c r="E519" s="298">
        <f>SUM('360VOLUMES'!Y502:AH502)*'360VOLUMES'!AQ502</f>
        <v>0</v>
      </c>
      <c r="F519" s="298">
        <f>SUM('360VOLUMES'!Y502:AH502)*'360VOLUMES'!AR502</f>
        <v>0</v>
      </c>
      <c r="G519" s="298">
        <f>SUM('360VOLUMES'!Y502:AH502)*'360VOLUMES'!AS502</f>
        <v>0</v>
      </c>
      <c r="H519" s="298">
        <f>SUM('360VOLUMES'!Y502:AH502)*'360VOLUMES'!AT502</f>
        <v>0</v>
      </c>
      <c r="I519" s="298">
        <f>SUM('360VOLUMES'!Y502:AH502)*'360VOLUMES'!AU502</f>
        <v>0</v>
      </c>
      <c r="J519" s="298">
        <f>SUM('360VOLUMES'!Y502:AH502)*'360VOLUMES'!AV502</f>
        <v>0</v>
      </c>
      <c r="K519" s="298">
        <f>'360VOLUMES'!AW502</f>
        <v>0</v>
      </c>
      <c r="L519" s="298">
        <f>'360VOLUMES'!V502*SUM('360VOLUMES'!Y502:AH502)</f>
        <v>0</v>
      </c>
    </row>
    <row r="520" spans="1:12">
      <c r="A520" s="1"/>
      <c r="B520" s="296">
        <f>SUM('360VOLUMES'!Y503:AH503)*'360VOLUMES'!AN503</f>
        <v>0</v>
      </c>
      <c r="C520" s="297">
        <f>SUM('360VOLUMES'!Y503:AH503)*'360VOLUMES'!AO503</f>
        <v>0</v>
      </c>
      <c r="D520" s="298">
        <f>SUM('360VOLUMES'!Y503:AH503)*'360VOLUMES'!AP503</f>
        <v>0</v>
      </c>
      <c r="E520" s="298">
        <f>SUM('360VOLUMES'!Y503:AH503)*'360VOLUMES'!AQ503</f>
        <v>0</v>
      </c>
      <c r="F520" s="298">
        <f>SUM('360VOLUMES'!Y503:AH503)*'360VOLUMES'!AR503</f>
        <v>0</v>
      </c>
      <c r="G520" s="298">
        <f>SUM('360VOLUMES'!Y503:AH503)*'360VOLUMES'!AS503</f>
        <v>0</v>
      </c>
      <c r="H520" s="298">
        <f>SUM('360VOLUMES'!Y503:AH503)*'360VOLUMES'!AT503</f>
        <v>0</v>
      </c>
      <c r="I520" s="298">
        <f>SUM('360VOLUMES'!Y503:AH503)*'360VOLUMES'!AU503</f>
        <v>0</v>
      </c>
      <c r="J520" s="298">
        <f>SUM('360VOLUMES'!Y503:AH503)*'360VOLUMES'!AV503</f>
        <v>0</v>
      </c>
      <c r="K520" s="298">
        <f>'360VOLUMES'!AW503</f>
        <v>0</v>
      </c>
      <c r="L520" s="298">
        <f>'360VOLUMES'!V503*SUM('360VOLUMES'!Y503:AH503)</f>
        <v>0</v>
      </c>
    </row>
    <row r="521" spans="1:12">
      <c r="A521" s="1"/>
      <c r="B521" s="296">
        <f>SUM('360VOLUMES'!Y504:AH504)*'360VOLUMES'!AN504</f>
        <v>0</v>
      </c>
      <c r="C521" s="297">
        <f>SUM('360VOLUMES'!Y504:AH504)*'360VOLUMES'!AO504</f>
        <v>0</v>
      </c>
      <c r="D521" s="298">
        <f>SUM('360VOLUMES'!Y504:AH504)*'360VOLUMES'!AP504</f>
        <v>0</v>
      </c>
      <c r="E521" s="298">
        <f>SUM('360VOLUMES'!Y504:AH504)*'360VOLUMES'!AQ504</f>
        <v>0</v>
      </c>
      <c r="F521" s="298">
        <f>SUM('360VOLUMES'!Y504:AH504)*'360VOLUMES'!AR504</f>
        <v>0</v>
      </c>
      <c r="G521" s="298">
        <f>SUM('360VOLUMES'!Y504:AH504)*'360VOLUMES'!AS504</f>
        <v>0</v>
      </c>
      <c r="H521" s="298">
        <f>SUM('360VOLUMES'!Y504:AH504)*'360VOLUMES'!AT504</f>
        <v>0</v>
      </c>
      <c r="I521" s="298">
        <f>SUM('360VOLUMES'!Y504:AH504)*'360VOLUMES'!AU504</f>
        <v>0</v>
      </c>
      <c r="J521" s="298">
        <f>SUM('360VOLUMES'!Y504:AH504)*'360VOLUMES'!AV504</f>
        <v>0</v>
      </c>
      <c r="K521" s="298">
        <f>'360VOLUMES'!AW504</f>
        <v>0</v>
      </c>
      <c r="L521" s="298">
        <f>'360VOLUMES'!V504*SUM('360VOLUMES'!Y504:AH504)</f>
        <v>0</v>
      </c>
    </row>
    <row r="522" spans="1:12">
      <c r="A522" s="1"/>
      <c r="B522" s="296">
        <f>SUM('360VOLUMES'!Y505:AH505)*'360VOLUMES'!AN505</f>
        <v>0</v>
      </c>
      <c r="C522" s="297">
        <f>SUM('360VOLUMES'!Y505:AH505)*'360VOLUMES'!AO505</f>
        <v>0</v>
      </c>
      <c r="D522" s="298">
        <f>SUM('360VOLUMES'!Y505:AH505)*'360VOLUMES'!AP505</f>
        <v>0</v>
      </c>
      <c r="E522" s="298">
        <f>SUM('360VOLUMES'!Y505:AH505)*'360VOLUMES'!AQ505</f>
        <v>0</v>
      </c>
      <c r="F522" s="298">
        <f>SUM('360VOLUMES'!Y505:AH505)*'360VOLUMES'!AR505</f>
        <v>0</v>
      </c>
      <c r="G522" s="298">
        <f>SUM('360VOLUMES'!Y505:AH505)*'360VOLUMES'!AS505</f>
        <v>0</v>
      </c>
      <c r="H522" s="298">
        <f>SUM('360VOLUMES'!Y505:AH505)*'360VOLUMES'!AT505</f>
        <v>0</v>
      </c>
      <c r="I522" s="298">
        <f>SUM('360VOLUMES'!Y505:AH505)*'360VOLUMES'!AU505</f>
        <v>0</v>
      </c>
      <c r="J522" s="298">
        <f>SUM('360VOLUMES'!Y505:AH505)*'360VOLUMES'!AV505</f>
        <v>0</v>
      </c>
      <c r="K522" s="298">
        <f>'360VOLUMES'!AW505</f>
        <v>0</v>
      </c>
      <c r="L522" s="298">
        <f>'360VOLUMES'!V505*SUM('360VOLUMES'!Y505:AH505)</f>
        <v>0</v>
      </c>
    </row>
    <row r="523" spans="1:12">
      <c r="A523" s="1"/>
      <c r="B523" s="296">
        <f>SUM('360VOLUMES'!Y506:AH506)*'360VOLUMES'!AN506</f>
        <v>0</v>
      </c>
      <c r="C523" s="297">
        <f>SUM('360VOLUMES'!Y506:AH506)*'360VOLUMES'!AO506</f>
        <v>0</v>
      </c>
      <c r="D523" s="298">
        <f>SUM('360VOLUMES'!Y506:AH506)*'360VOLUMES'!AP506</f>
        <v>0</v>
      </c>
      <c r="E523" s="298">
        <f>SUM('360VOLUMES'!Y506:AH506)*'360VOLUMES'!AQ506</f>
        <v>0</v>
      </c>
      <c r="F523" s="298">
        <f>SUM('360VOLUMES'!Y506:AH506)*'360VOLUMES'!AR506</f>
        <v>0</v>
      </c>
      <c r="G523" s="298">
        <f>SUM('360VOLUMES'!Y506:AH506)*'360VOLUMES'!AS506</f>
        <v>0</v>
      </c>
      <c r="H523" s="298">
        <f>SUM('360VOLUMES'!Y506:AH506)*'360VOLUMES'!AT506</f>
        <v>0</v>
      </c>
      <c r="I523" s="298">
        <f>SUM('360VOLUMES'!Y506:AH506)*'360VOLUMES'!AU506</f>
        <v>0</v>
      </c>
      <c r="J523" s="298">
        <f>SUM('360VOLUMES'!Y506:AH506)*'360VOLUMES'!AV506</f>
        <v>0</v>
      </c>
      <c r="K523" s="298">
        <f>'360VOLUMES'!AW506</f>
        <v>0</v>
      </c>
      <c r="L523" s="298">
        <f>'360VOLUMES'!V506*SUM('360VOLUMES'!Y506:AH506)</f>
        <v>0</v>
      </c>
    </row>
    <row r="524" spans="1:12">
      <c r="A524" s="1"/>
      <c r="B524" s="296">
        <f>SUM('360VOLUMES'!Y507:AH507)*'360VOLUMES'!AN507</f>
        <v>0</v>
      </c>
      <c r="C524" s="297">
        <f>SUM('360VOLUMES'!Y507:AH507)*'360VOLUMES'!AO507</f>
        <v>0</v>
      </c>
      <c r="D524" s="298">
        <f>SUM('360VOLUMES'!Y507:AH507)*'360VOLUMES'!AP507</f>
        <v>0</v>
      </c>
      <c r="E524" s="298">
        <f>SUM('360VOLUMES'!Y507:AH507)*'360VOLUMES'!AQ507</f>
        <v>0</v>
      </c>
      <c r="F524" s="298">
        <f>SUM('360VOLUMES'!Y507:AH507)*'360VOLUMES'!AR507</f>
        <v>0</v>
      </c>
      <c r="G524" s="298">
        <f>SUM('360VOLUMES'!Y507:AH507)*'360VOLUMES'!AS507</f>
        <v>0</v>
      </c>
      <c r="H524" s="298">
        <f>SUM('360VOLUMES'!Y507:AH507)*'360VOLUMES'!AT507</f>
        <v>0</v>
      </c>
      <c r="I524" s="298">
        <f>SUM('360VOLUMES'!Y507:AH507)*'360VOLUMES'!AU507</f>
        <v>0</v>
      </c>
      <c r="J524" s="298">
        <f>SUM('360VOLUMES'!Y507:AH507)*'360VOLUMES'!AV507</f>
        <v>0</v>
      </c>
      <c r="K524" s="298">
        <f>'360VOLUMES'!AW507</f>
        <v>0</v>
      </c>
      <c r="L524" s="298">
        <f>'360VOLUMES'!V507*SUM('360VOLUMES'!Y507:AH507)</f>
        <v>0</v>
      </c>
    </row>
    <row r="525" spans="1:12">
      <c r="A525" s="1"/>
      <c r="B525" s="296">
        <f>SUM('360VOLUMES'!Y508:AH508)*'360VOLUMES'!AN508</f>
        <v>0</v>
      </c>
      <c r="C525" s="297">
        <f>SUM('360VOLUMES'!Y508:AH508)*'360VOLUMES'!AO508</f>
        <v>0</v>
      </c>
      <c r="D525" s="298">
        <f>SUM('360VOLUMES'!Y508:AH508)*'360VOLUMES'!AP508</f>
        <v>0</v>
      </c>
      <c r="E525" s="298">
        <f>SUM('360VOLUMES'!Y508:AH508)*'360VOLUMES'!AQ508</f>
        <v>0</v>
      </c>
      <c r="F525" s="298">
        <f>SUM('360VOLUMES'!Y508:AH508)*'360VOLUMES'!AR508</f>
        <v>0</v>
      </c>
      <c r="G525" s="298">
        <f>SUM('360VOLUMES'!Y508:AH508)*'360VOLUMES'!AS508</f>
        <v>0</v>
      </c>
      <c r="H525" s="298">
        <f>SUM('360VOLUMES'!Y508:AH508)*'360VOLUMES'!AT508</f>
        <v>0</v>
      </c>
      <c r="I525" s="298">
        <f>SUM('360VOLUMES'!Y508:AH508)*'360VOLUMES'!AU508</f>
        <v>0</v>
      </c>
      <c r="J525" s="298">
        <f>SUM('360VOLUMES'!Y508:AH508)*'360VOLUMES'!AV508</f>
        <v>0</v>
      </c>
      <c r="K525" s="298">
        <f>'360VOLUMES'!AW508</f>
        <v>0</v>
      </c>
      <c r="L525" s="298">
        <f>'360VOLUMES'!V508*SUM('360VOLUMES'!Y508:AH508)</f>
        <v>0</v>
      </c>
    </row>
    <row r="526" spans="1:12">
      <c r="A526" s="1"/>
      <c r="B526" s="296">
        <f>SUM('360VOLUMES'!Y509:AH509)*'360VOLUMES'!AN509</f>
        <v>0</v>
      </c>
      <c r="C526" s="297">
        <f>SUM('360VOLUMES'!Y509:AH509)*'360VOLUMES'!AO509</f>
        <v>0</v>
      </c>
      <c r="D526" s="298">
        <f>SUM('360VOLUMES'!Y509:AH509)*'360VOLUMES'!AP509</f>
        <v>0</v>
      </c>
      <c r="E526" s="298">
        <f>SUM('360VOLUMES'!Y509:AH509)*'360VOLUMES'!AQ509</f>
        <v>0</v>
      </c>
      <c r="F526" s="298">
        <f>SUM('360VOLUMES'!Y509:AH509)*'360VOLUMES'!AR509</f>
        <v>0</v>
      </c>
      <c r="G526" s="298">
        <f>SUM('360VOLUMES'!Y509:AH509)*'360VOLUMES'!AS509</f>
        <v>0</v>
      </c>
      <c r="H526" s="298">
        <f>SUM('360VOLUMES'!Y509:AH509)*'360VOLUMES'!AT509</f>
        <v>0</v>
      </c>
      <c r="I526" s="298">
        <f>SUM('360VOLUMES'!Y509:AH509)*'360VOLUMES'!AU509</f>
        <v>0</v>
      </c>
      <c r="J526" s="298">
        <f>SUM('360VOLUMES'!Y509:AH509)*'360VOLUMES'!AV509</f>
        <v>0</v>
      </c>
      <c r="K526" s="298">
        <f>'360VOLUMES'!AW509</f>
        <v>0</v>
      </c>
      <c r="L526" s="298">
        <f>'360VOLUMES'!V509*SUM('360VOLUMES'!Y509:AH509)</f>
        <v>0</v>
      </c>
    </row>
    <row r="527" spans="1:12">
      <c r="A527" s="1"/>
      <c r="B527" s="296">
        <f>SUM('360VOLUMES'!Y510:AH510)*'360VOLUMES'!AN510</f>
        <v>0</v>
      </c>
      <c r="C527" s="297">
        <f>SUM('360VOLUMES'!Y510:AH510)*'360VOLUMES'!AO510</f>
        <v>0</v>
      </c>
      <c r="D527" s="298">
        <f>SUM('360VOLUMES'!Y510:AH510)*'360VOLUMES'!AP510</f>
        <v>0</v>
      </c>
      <c r="E527" s="298">
        <f>SUM('360VOLUMES'!Y510:AH510)*'360VOLUMES'!AQ510</f>
        <v>0</v>
      </c>
      <c r="F527" s="298">
        <f>SUM('360VOLUMES'!Y510:AH510)*'360VOLUMES'!AR510</f>
        <v>0</v>
      </c>
      <c r="G527" s="298">
        <f>SUM('360VOLUMES'!Y510:AH510)*'360VOLUMES'!AS510</f>
        <v>0</v>
      </c>
      <c r="H527" s="298">
        <f>SUM('360VOLUMES'!Y510:AH510)*'360VOLUMES'!AT510</f>
        <v>0</v>
      </c>
      <c r="I527" s="298">
        <f>SUM('360VOLUMES'!Y510:AH510)*'360VOLUMES'!AU510</f>
        <v>0</v>
      </c>
      <c r="J527" s="298">
        <f>SUM('360VOLUMES'!Y510:AH510)*'360VOLUMES'!AV510</f>
        <v>0</v>
      </c>
      <c r="K527" s="298">
        <f>'360VOLUMES'!AW510</f>
        <v>0</v>
      </c>
      <c r="L527" s="298">
        <f>'360VOLUMES'!V510*SUM('360VOLUMES'!Y510:AH510)</f>
        <v>0</v>
      </c>
    </row>
    <row r="528" spans="1:12">
      <c r="A528" s="1"/>
      <c r="B528" s="296">
        <f>SUM('360VOLUMES'!Y511:AH511)*'360VOLUMES'!AN511</f>
        <v>0</v>
      </c>
      <c r="C528" s="297">
        <f>SUM('360VOLUMES'!Y511:AH511)*'360VOLUMES'!AO511</f>
        <v>0</v>
      </c>
      <c r="D528" s="298">
        <f>SUM('360VOLUMES'!Y511:AH511)*'360VOLUMES'!AP511</f>
        <v>0</v>
      </c>
      <c r="E528" s="298">
        <f>SUM('360VOLUMES'!Y511:AH511)*'360VOLUMES'!AQ511</f>
        <v>0</v>
      </c>
      <c r="F528" s="298">
        <f>SUM('360VOLUMES'!Y511:AH511)*'360VOLUMES'!AR511</f>
        <v>0</v>
      </c>
      <c r="G528" s="298">
        <f>SUM('360VOLUMES'!Y511:AH511)*'360VOLUMES'!AS511</f>
        <v>0</v>
      </c>
      <c r="H528" s="298">
        <f>SUM('360VOLUMES'!Y511:AH511)*'360VOLUMES'!AT511</f>
        <v>0</v>
      </c>
      <c r="I528" s="298">
        <f>SUM('360VOLUMES'!Y511:AH511)*'360VOLUMES'!AU511</f>
        <v>0</v>
      </c>
      <c r="J528" s="298">
        <f>SUM('360VOLUMES'!Y511:AH511)*'360VOLUMES'!AV511</f>
        <v>0</v>
      </c>
      <c r="K528" s="298">
        <f>'360VOLUMES'!AW511</f>
        <v>0</v>
      </c>
      <c r="L528" s="298">
        <f>'360VOLUMES'!V511*SUM('360VOLUMES'!Y511:AH511)</f>
        <v>0</v>
      </c>
    </row>
    <row r="529" spans="1:12">
      <c r="A529" s="1"/>
      <c r="B529" s="296">
        <f>SUM('360VOLUMES'!Y512:AH512)*'360VOLUMES'!AN512</f>
        <v>0</v>
      </c>
      <c r="C529" s="297">
        <f>SUM('360VOLUMES'!Y512:AH512)*'360VOLUMES'!AO512</f>
        <v>0</v>
      </c>
      <c r="D529" s="298">
        <f>SUM('360VOLUMES'!Y512:AH512)*'360VOLUMES'!AP512</f>
        <v>0</v>
      </c>
      <c r="E529" s="298">
        <f>SUM('360VOLUMES'!Y512:AH512)*'360VOLUMES'!AQ512</f>
        <v>0</v>
      </c>
      <c r="F529" s="298">
        <f>SUM('360VOLUMES'!Y512:AH512)*'360VOLUMES'!AR512</f>
        <v>0</v>
      </c>
      <c r="G529" s="298">
        <f>SUM('360VOLUMES'!Y512:AH512)*'360VOLUMES'!AS512</f>
        <v>0</v>
      </c>
      <c r="H529" s="298">
        <f>SUM('360VOLUMES'!Y512:AH512)*'360VOLUMES'!AT512</f>
        <v>0</v>
      </c>
      <c r="I529" s="298">
        <f>SUM('360VOLUMES'!Y512:AH512)*'360VOLUMES'!AU512</f>
        <v>0</v>
      </c>
      <c r="J529" s="298">
        <f>SUM('360VOLUMES'!Y512:AH512)*'360VOLUMES'!AV512</f>
        <v>0</v>
      </c>
      <c r="K529" s="298">
        <f>'360VOLUMES'!AW512</f>
        <v>0</v>
      </c>
      <c r="L529" s="298">
        <f>'360VOLUMES'!V512*SUM('360VOLUMES'!Y512:AH512)</f>
        <v>0</v>
      </c>
    </row>
    <row r="530" spans="1:12">
      <c r="A530" s="1"/>
      <c r="B530" s="296">
        <f>SUM('360VOLUMES'!Y513:AH513)*'360VOLUMES'!AN513</f>
        <v>0</v>
      </c>
      <c r="C530" s="297">
        <f>SUM('360VOLUMES'!Y513:AH513)*'360VOLUMES'!AO513</f>
        <v>0</v>
      </c>
      <c r="D530" s="298">
        <f>SUM('360VOLUMES'!Y513:AH513)*'360VOLUMES'!AP513</f>
        <v>0</v>
      </c>
      <c r="E530" s="298">
        <f>SUM('360VOLUMES'!Y513:AH513)*'360VOLUMES'!AQ513</f>
        <v>0</v>
      </c>
      <c r="F530" s="298">
        <f>SUM('360VOLUMES'!Y513:AH513)*'360VOLUMES'!AR513</f>
        <v>0</v>
      </c>
      <c r="G530" s="298">
        <f>SUM('360VOLUMES'!Y513:AH513)*'360VOLUMES'!AS513</f>
        <v>0</v>
      </c>
      <c r="H530" s="298">
        <f>SUM('360VOLUMES'!Y513:AH513)*'360VOLUMES'!AT513</f>
        <v>0</v>
      </c>
      <c r="I530" s="298">
        <f>SUM('360VOLUMES'!Y513:AH513)*'360VOLUMES'!AU513</f>
        <v>0</v>
      </c>
      <c r="J530" s="298">
        <f>SUM('360VOLUMES'!Y513:AH513)*'360VOLUMES'!AV513</f>
        <v>0</v>
      </c>
      <c r="K530" s="298">
        <f>'360VOLUMES'!AW513</f>
        <v>0</v>
      </c>
      <c r="L530" s="298">
        <f>'360VOLUMES'!V513*SUM('360VOLUMES'!Y513:AH513)</f>
        <v>0</v>
      </c>
    </row>
    <row r="531" spans="1:12">
      <c r="A531" s="1"/>
      <c r="B531" s="296">
        <f>SUM('360VOLUMES'!Y514:AH514)*'360VOLUMES'!AN514</f>
        <v>0</v>
      </c>
      <c r="C531" s="297">
        <f>SUM('360VOLUMES'!Y514:AH514)*'360VOLUMES'!AO514</f>
        <v>0</v>
      </c>
      <c r="D531" s="298">
        <f>SUM('360VOLUMES'!Y514:AH514)*'360VOLUMES'!AP514</f>
        <v>0</v>
      </c>
      <c r="E531" s="298">
        <f>SUM('360VOLUMES'!Y514:AH514)*'360VOLUMES'!AQ514</f>
        <v>0</v>
      </c>
      <c r="F531" s="298">
        <f>SUM('360VOLUMES'!Y514:AH514)*'360VOLUMES'!AR514</f>
        <v>0</v>
      </c>
      <c r="G531" s="298">
        <f>SUM('360VOLUMES'!Y514:AH514)*'360VOLUMES'!AS514</f>
        <v>0</v>
      </c>
      <c r="H531" s="298">
        <f>SUM('360VOLUMES'!Y514:AH514)*'360VOLUMES'!AT514</f>
        <v>0</v>
      </c>
      <c r="I531" s="298">
        <f>SUM('360VOLUMES'!Y514:AH514)*'360VOLUMES'!AU514</f>
        <v>0</v>
      </c>
      <c r="J531" s="298">
        <f>SUM('360VOLUMES'!Y514:AH514)*'360VOLUMES'!AV514</f>
        <v>0</v>
      </c>
      <c r="K531" s="298">
        <f>'360VOLUMES'!AW514</f>
        <v>0</v>
      </c>
      <c r="L531" s="298">
        <f>'360VOLUMES'!V514*SUM('360VOLUMES'!Y514:AH514)</f>
        <v>0</v>
      </c>
    </row>
    <row r="532" spans="1:12">
      <c r="A532" s="1"/>
      <c r="B532" s="296">
        <f>SUM('360VOLUMES'!Y515:AH515)*'360VOLUMES'!AN515</f>
        <v>0</v>
      </c>
      <c r="C532" s="297">
        <f>SUM('360VOLUMES'!Y515:AH515)*'360VOLUMES'!AO515</f>
        <v>0</v>
      </c>
      <c r="D532" s="298">
        <f>SUM('360VOLUMES'!Y515:AH515)*'360VOLUMES'!AP515</f>
        <v>0</v>
      </c>
      <c r="E532" s="298">
        <f>SUM('360VOLUMES'!Y515:AH515)*'360VOLUMES'!AQ515</f>
        <v>0</v>
      </c>
      <c r="F532" s="298">
        <f>SUM('360VOLUMES'!Y515:AH515)*'360VOLUMES'!AR515</f>
        <v>0</v>
      </c>
      <c r="G532" s="298">
        <f>SUM('360VOLUMES'!Y515:AH515)*'360VOLUMES'!AS515</f>
        <v>0</v>
      </c>
      <c r="H532" s="298">
        <f>SUM('360VOLUMES'!Y515:AH515)*'360VOLUMES'!AT515</f>
        <v>0</v>
      </c>
      <c r="I532" s="298">
        <f>SUM('360VOLUMES'!Y515:AH515)*'360VOLUMES'!AU515</f>
        <v>0</v>
      </c>
      <c r="J532" s="298">
        <f>SUM('360VOLUMES'!Y515:AH515)*'360VOLUMES'!AV515</f>
        <v>0</v>
      </c>
      <c r="K532" s="298">
        <f>'360VOLUMES'!AW515</f>
        <v>0</v>
      </c>
      <c r="L532" s="298">
        <f>'360VOLUMES'!V515*SUM('360VOLUMES'!Y515:AH515)</f>
        <v>0</v>
      </c>
    </row>
    <row r="533" spans="1:12">
      <c r="A533" s="1"/>
      <c r="B533" s="296">
        <f>SUM('360VOLUMES'!Y516:AH516)*'360VOLUMES'!AN516</f>
        <v>0</v>
      </c>
      <c r="C533" s="297">
        <f>SUM('360VOLUMES'!Y516:AH516)*'360VOLUMES'!AO516</f>
        <v>0</v>
      </c>
      <c r="D533" s="298">
        <f>SUM('360VOLUMES'!Y516:AH516)*'360VOLUMES'!AP516</f>
        <v>0</v>
      </c>
      <c r="E533" s="298">
        <f>SUM('360VOLUMES'!Y516:AH516)*'360VOLUMES'!AQ516</f>
        <v>0</v>
      </c>
      <c r="F533" s="298">
        <f>SUM('360VOLUMES'!Y516:AH516)*'360VOLUMES'!AR516</f>
        <v>0</v>
      </c>
      <c r="G533" s="298">
        <f>SUM('360VOLUMES'!Y516:AH516)*'360VOLUMES'!AS516</f>
        <v>0</v>
      </c>
      <c r="H533" s="298">
        <f>SUM('360VOLUMES'!Y516:AH516)*'360VOLUMES'!AT516</f>
        <v>0</v>
      </c>
      <c r="I533" s="298">
        <f>SUM('360VOLUMES'!Y516:AH516)*'360VOLUMES'!AU516</f>
        <v>0</v>
      </c>
      <c r="J533" s="298">
        <f>SUM('360VOLUMES'!Y516:AH516)*'360VOLUMES'!AV516</f>
        <v>0</v>
      </c>
      <c r="K533" s="298">
        <f>'360VOLUMES'!AW516</f>
        <v>0</v>
      </c>
      <c r="L533" s="298">
        <f>'360VOLUMES'!V516*SUM('360VOLUMES'!Y516:AH516)</f>
        <v>0</v>
      </c>
    </row>
    <row r="534" spans="1:12">
      <c r="A534" s="1"/>
      <c r="B534" s="296">
        <f>SUM('360VOLUMES'!Y517:AH517)*'360VOLUMES'!AN517</f>
        <v>0</v>
      </c>
      <c r="C534" s="297">
        <f>SUM('360VOLUMES'!Y517:AH517)*'360VOLUMES'!AO517</f>
        <v>0</v>
      </c>
      <c r="D534" s="298">
        <f>SUM('360VOLUMES'!Y517:AH517)*'360VOLUMES'!AP517</f>
        <v>0</v>
      </c>
      <c r="E534" s="298">
        <f>SUM('360VOLUMES'!Y517:AH517)*'360VOLUMES'!AQ517</f>
        <v>0</v>
      </c>
      <c r="F534" s="298">
        <f>SUM('360VOLUMES'!Y517:AH517)*'360VOLUMES'!AR517</f>
        <v>0</v>
      </c>
      <c r="G534" s="298">
        <f>SUM('360VOLUMES'!Y517:AH517)*'360VOLUMES'!AS517</f>
        <v>0</v>
      </c>
      <c r="H534" s="298">
        <f>SUM('360VOLUMES'!Y517:AH517)*'360VOLUMES'!AT517</f>
        <v>0</v>
      </c>
      <c r="I534" s="298">
        <f>SUM('360VOLUMES'!Y517:AH517)*'360VOLUMES'!AU517</f>
        <v>0</v>
      </c>
      <c r="J534" s="298">
        <f>SUM('360VOLUMES'!Y517:AH517)*'360VOLUMES'!AV517</f>
        <v>0</v>
      </c>
      <c r="K534" s="298">
        <f>'360VOLUMES'!AW517</f>
        <v>0</v>
      </c>
      <c r="L534" s="298">
        <f>'360VOLUMES'!V517*SUM('360VOLUMES'!Y517:AH517)</f>
        <v>0</v>
      </c>
    </row>
    <row r="535" spans="1:12">
      <c r="A535" s="1"/>
      <c r="B535" s="296">
        <f>SUM('360VOLUMES'!Y518:AH518)*'360VOLUMES'!AN518</f>
        <v>0</v>
      </c>
      <c r="C535" s="297">
        <f>SUM('360VOLUMES'!Y518:AH518)*'360VOLUMES'!AO518</f>
        <v>0</v>
      </c>
      <c r="D535" s="298">
        <f>SUM('360VOLUMES'!Y518:AH518)*'360VOLUMES'!AP518</f>
        <v>0</v>
      </c>
      <c r="E535" s="298">
        <f>SUM('360VOLUMES'!Y518:AH518)*'360VOLUMES'!AQ518</f>
        <v>0</v>
      </c>
      <c r="F535" s="298">
        <f>SUM('360VOLUMES'!Y518:AH518)*'360VOLUMES'!AR518</f>
        <v>0</v>
      </c>
      <c r="G535" s="298">
        <f>SUM('360VOLUMES'!Y518:AH518)*'360VOLUMES'!AS518</f>
        <v>0</v>
      </c>
      <c r="H535" s="298">
        <f>SUM('360VOLUMES'!Y518:AH518)*'360VOLUMES'!AT518</f>
        <v>0</v>
      </c>
      <c r="I535" s="298">
        <f>SUM('360VOLUMES'!Y518:AH518)*'360VOLUMES'!AU518</f>
        <v>0</v>
      </c>
      <c r="J535" s="298">
        <f>SUM('360VOLUMES'!Y518:AH518)*'360VOLUMES'!AV518</f>
        <v>0</v>
      </c>
      <c r="K535" s="298">
        <f>'360VOLUMES'!AW518</f>
        <v>0</v>
      </c>
      <c r="L535" s="298">
        <f>'360VOLUMES'!V518*SUM('360VOLUMES'!Y518:AH518)</f>
        <v>0</v>
      </c>
    </row>
    <row r="536" spans="1:12">
      <c r="A536" s="1"/>
      <c r="B536" s="296">
        <f>SUM('360VOLUMES'!Y519:AH519)*'360VOLUMES'!AN519</f>
        <v>0</v>
      </c>
      <c r="C536" s="297">
        <f>SUM('360VOLUMES'!Y519:AH519)*'360VOLUMES'!AO519</f>
        <v>0</v>
      </c>
      <c r="D536" s="298">
        <f>SUM('360VOLUMES'!Y519:AH519)*'360VOLUMES'!AP519</f>
        <v>0</v>
      </c>
      <c r="E536" s="298">
        <f>SUM('360VOLUMES'!Y519:AH519)*'360VOLUMES'!AQ519</f>
        <v>0</v>
      </c>
      <c r="F536" s="298">
        <f>SUM('360VOLUMES'!Y519:AH519)*'360VOLUMES'!AR519</f>
        <v>0</v>
      </c>
      <c r="G536" s="298">
        <f>SUM('360VOLUMES'!Y519:AH519)*'360VOLUMES'!AS519</f>
        <v>0</v>
      </c>
      <c r="H536" s="298">
        <f>SUM('360VOLUMES'!Y519:AH519)*'360VOLUMES'!AT519</f>
        <v>0</v>
      </c>
      <c r="I536" s="298">
        <f>SUM('360VOLUMES'!Y519:AH519)*'360VOLUMES'!AU519</f>
        <v>0</v>
      </c>
      <c r="J536" s="298">
        <f>SUM('360VOLUMES'!Y519:AH519)*'360VOLUMES'!AV519</f>
        <v>0</v>
      </c>
      <c r="K536" s="298">
        <f>'360VOLUMES'!AW519</f>
        <v>0</v>
      </c>
      <c r="L536" s="298">
        <f>'360VOLUMES'!V519*SUM('360VOLUMES'!Y519:AH519)</f>
        <v>0</v>
      </c>
    </row>
    <row r="537" spans="1:12">
      <c r="A537" s="1"/>
      <c r="B537" s="296">
        <f>SUM('360VOLUMES'!Y520:AH520)*'360VOLUMES'!AN520</f>
        <v>0</v>
      </c>
      <c r="C537" s="297">
        <f>SUM('360VOLUMES'!Y520:AH520)*'360VOLUMES'!AO520</f>
        <v>0</v>
      </c>
      <c r="D537" s="298">
        <f>SUM('360VOLUMES'!Y520:AH520)*'360VOLUMES'!AP520</f>
        <v>0</v>
      </c>
      <c r="E537" s="298">
        <f>SUM('360VOLUMES'!Y520:AH520)*'360VOLUMES'!AQ520</f>
        <v>0</v>
      </c>
      <c r="F537" s="298">
        <f>SUM('360VOLUMES'!Y520:AH520)*'360VOLUMES'!AR520</f>
        <v>0</v>
      </c>
      <c r="G537" s="298">
        <f>SUM('360VOLUMES'!Y520:AH520)*'360VOLUMES'!AS520</f>
        <v>0</v>
      </c>
      <c r="H537" s="298">
        <f>SUM('360VOLUMES'!Y520:AH520)*'360VOLUMES'!AT520</f>
        <v>0</v>
      </c>
      <c r="I537" s="298">
        <f>SUM('360VOLUMES'!Y520:AH520)*'360VOLUMES'!AU520</f>
        <v>0</v>
      </c>
      <c r="J537" s="298">
        <f>SUM('360VOLUMES'!Y520:AH520)*'360VOLUMES'!AV520</f>
        <v>0</v>
      </c>
      <c r="K537" s="298">
        <f>'360VOLUMES'!AW520</f>
        <v>0</v>
      </c>
      <c r="L537" s="298">
        <f>'360VOLUMES'!V520*SUM('360VOLUMES'!Y520:AH520)</f>
        <v>0</v>
      </c>
    </row>
    <row r="538" spans="1:12">
      <c r="A538" s="1"/>
      <c r="B538" s="296">
        <f>SUM('360VOLUMES'!Y521:AH521)*'360VOLUMES'!AN521</f>
        <v>0</v>
      </c>
      <c r="C538" s="297">
        <f>SUM('360VOLUMES'!Y521:AH521)*'360VOLUMES'!AO521</f>
        <v>0</v>
      </c>
      <c r="D538" s="298">
        <f>SUM('360VOLUMES'!Y521:AH521)*'360VOLUMES'!AP521</f>
        <v>0</v>
      </c>
      <c r="E538" s="298">
        <f>SUM('360VOLUMES'!Y521:AH521)*'360VOLUMES'!AQ521</f>
        <v>0</v>
      </c>
      <c r="F538" s="298">
        <f>SUM('360VOLUMES'!Y521:AH521)*'360VOLUMES'!AR521</f>
        <v>0</v>
      </c>
      <c r="G538" s="298">
        <f>SUM('360VOLUMES'!Y521:AH521)*'360VOLUMES'!AS521</f>
        <v>0</v>
      </c>
      <c r="H538" s="298">
        <f>SUM('360VOLUMES'!Y521:AH521)*'360VOLUMES'!AT521</f>
        <v>0</v>
      </c>
      <c r="I538" s="298">
        <f>SUM('360VOLUMES'!Y521:AH521)*'360VOLUMES'!AU521</f>
        <v>0</v>
      </c>
      <c r="J538" s="298">
        <f>SUM('360VOLUMES'!Y521:AH521)*'360VOLUMES'!AV521</f>
        <v>0</v>
      </c>
      <c r="K538" s="298">
        <f>'360VOLUMES'!AW521</f>
        <v>0</v>
      </c>
      <c r="L538" s="298">
        <f>'360VOLUMES'!V521*SUM('360VOLUMES'!Y521:AH521)</f>
        <v>0</v>
      </c>
    </row>
    <row r="539" spans="1:12">
      <c r="A539" s="1"/>
      <c r="B539" s="296">
        <f>SUM('360VOLUMES'!Y522:AH522)*'360VOLUMES'!AN522</f>
        <v>0</v>
      </c>
      <c r="C539" s="297">
        <f>SUM('360VOLUMES'!Y522:AH522)*'360VOLUMES'!AO522</f>
        <v>0</v>
      </c>
      <c r="D539" s="298">
        <f>SUM('360VOLUMES'!Y522:AH522)*'360VOLUMES'!AP522</f>
        <v>0</v>
      </c>
      <c r="E539" s="298">
        <f>SUM('360VOLUMES'!Y522:AH522)*'360VOLUMES'!AQ522</f>
        <v>0</v>
      </c>
      <c r="F539" s="298">
        <f>SUM('360VOLUMES'!Y522:AH522)*'360VOLUMES'!AR522</f>
        <v>0</v>
      </c>
      <c r="G539" s="298">
        <f>SUM('360VOLUMES'!Y522:AH522)*'360VOLUMES'!AS522</f>
        <v>0</v>
      </c>
      <c r="H539" s="298">
        <f>SUM('360VOLUMES'!Y522:AH522)*'360VOLUMES'!AT522</f>
        <v>0</v>
      </c>
      <c r="I539" s="298">
        <f>SUM('360VOLUMES'!Y522:AH522)*'360VOLUMES'!AU522</f>
        <v>0</v>
      </c>
      <c r="J539" s="298">
        <f>SUM('360VOLUMES'!Y522:AH522)*'360VOLUMES'!AV522</f>
        <v>0</v>
      </c>
      <c r="K539" s="298">
        <f>'360VOLUMES'!AW522</f>
        <v>0</v>
      </c>
      <c r="L539" s="298">
        <f>'360VOLUMES'!V522*SUM('360VOLUMES'!Y522:AH522)</f>
        <v>0</v>
      </c>
    </row>
    <row r="540" spans="1:12">
      <c r="A540" s="1"/>
      <c r="B540" s="296">
        <f>SUM('360VOLUMES'!Y523:AH523)*'360VOLUMES'!AN523</f>
        <v>0</v>
      </c>
      <c r="C540" s="297">
        <f>SUM('360VOLUMES'!Y523:AH523)*'360VOLUMES'!AO523</f>
        <v>0</v>
      </c>
      <c r="D540" s="298">
        <f>SUM('360VOLUMES'!Y523:AH523)*'360VOLUMES'!AP523</f>
        <v>0</v>
      </c>
      <c r="E540" s="298">
        <f>SUM('360VOLUMES'!Y523:AH523)*'360VOLUMES'!AQ523</f>
        <v>0</v>
      </c>
      <c r="F540" s="298">
        <f>SUM('360VOLUMES'!Y523:AH523)*'360VOLUMES'!AR523</f>
        <v>0</v>
      </c>
      <c r="G540" s="298">
        <f>SUM('360VOLUMES'!Y523:AH523)*'360VOLUMES'!AS523</f>
        <v>0</v>
      </c>
      <c r="H540" s="298">
        <f>SUM('360VOLUMES'!Y523:AH523)*'360VOLUMES'!AT523</f>
        <v>0</v>
      </c>
      <c r="I540" s="298">
        <f>SUM('360VOLUMES'!Y523:AH523)*'360VOLUMES'!AU523</f>
        <v>0</v>
      </c>
      <c r="J540" s="298">
        <f>SUM('360VOLUMES'!Y523:AH523)*'360VOLUMES'!AV523</f>
        <v>0</v>
      </c>
      <c r="K540" s="298">
        <f>'360VOLUMES'!AW523</f>
        <v>0</v>
      </c>
      <c r="L540" s="298">
        <f>'360VOLUMES'!V523*SUM('360VOLUMES'!Y523:AH523)</f>
        <v>0</v>
      </c>
    </row>
    <row r="541" spans="1:12">
      <c r="A541" s="1"/>
      <c r="B541" s="296">
        <f>SUM('360VOLUMES'!Y524:AH524)*'360VOLUMES'!AN524</f>
        <v>0</v>
      </c>
      <c r="C541" s="297">
        <f>SUM('360VOLUMES'!Y524:AH524)*'360VOLUMES'!AO524</f>
        <v>0</v>
      </c>
      <c r="D541" s="298">
        <f>SUM('360VOLUMES'!Y524:AH524)*'360VOLUMES'!AP524</f>
        <v>0</v>
      </c>
      <c r="E541" s="298">
        <f>SUM('360VOLUMES'!Y524:AH524)*'360VOLUMES'!AQ524</f>
        <v>0</v>
      </c>
      <c r="F541" s="298">
        <f>SUM('360VOLUMES'!Y524:AH524)*'360VOLUMES'!AR524</f>
        <v>0</v>
      </c>
      <c r="G541" s="298">
        <f>SUM('360VOLUMES'!Y524:AH524)*'360VOLUMES'!AS524</f>
        <v>0</v>
      </c>
      <c r="H541" s="298">
        <f>SUM('360VOLUMES'!Y524:AH524)*'360VOLUMES'!AT524</f>
        <v>0</v>
      </c>
      <c r="I541" s="298">
        <f>SUM('360VOLUMES'!Y524:AH524)*'360VOLUMES'!AU524</f>
        <v>0</v>
      </c>
      <c r="J541" s="298">
        <f>SUM('360VOLUMES'!Y524:AH524)*'360VOLUMES'!AV524</f>
        <v>0</v>
      </c>
      <c r="K541" s="298">
        <f>'360VOLUMES'!AW524</f>
        <v>0</v>
      </c>
      <c r="L541" s="298">
        <f>'360VOLUMES'!V524*SUM('360VOLUMES'!Y524:AH524)</f>
        <v>0</v>
      </c>
    </row>
    <row r="542" spans="1:12">
      <c r="A542" s="1"/>
      <c r="B542" s="296">
        <f>SUM('360VOLUMES'!Y525:AH525)*'360VOLUMES'!AN525</f>
        <v>0</v>
      </c>
      <c r="C542" s="297">
        <f>SUM('360VOLUMES'!Y525:AH525)*'360VOLUMES'!AO525</f>
        <v>0</v>
      </c>
      <c r="D542" s="298">
        <f>SUM('360VOLUMES'!Y525:AH525)*'360VOLUMES'!AP525</f>
        <v>0</v>
      </c>
      <c r="E542" s="298">
        <f>SUM('360VOLUMES'!Y525:AH525)*'360VOLUMES'!AQ525</f>
        <v>0</v>
      </c>
      <c r="F542" s="298">
        <f>SUM('360VOLUMES'!Y525:AH525)*'360VOLUMES'!AR525</f>
        <v>0</v>
      </c>
      <c r="G542" s="298">
        <f>SUM('360VOLUMES'!Y525:AH525)*'360VOLUMES'!AS525</f>
        <v>0</v>
      </c>
      <c r="H542" s="298">
        <f>SUM('360VOLUMES'!Y525:AH525)*'360VOLUMES'!AT525</f>
        <v>0</v>
      </c>
      <c r="I542" s="298">
        <f>SUM('360VOLUMES'!Y525:AH525)*'360VOLUMES'!AU525</f>
        <v>0</v>
      </c>
      <c r="J542" s="298">
        <f>SUM('360VOLUMES'!Y525:AH525)*'360VOLUMES'!AV525</f>
        <v>0</v>
      </c>
      <c r="K542" s="298">
        <f>'360VOLUMES'!AW525</f>
        <v>0</v>
      </c>
      <c r="L542" s="298">
        <f>'360VOLUMES'!V525*SUM('360VOLUMES'!Y525:AH525)</f>
        <v>0</v>
      </c>
    </row>
    <row r="543" spans="1:12">
      <c r="A543" s="1"/>
      <c r="B543" s="296">
        <f>SUM('360VOLUMES'!Y526:AH526)*'360VOLUMES'!AN526</f>
        <v>0</v>
      </c>
      <c r="C543" s="297">
        <f>SUM('360VOLUMES'!Y526:AH526)*'360VOLUMES'!AO526</f>
        <v>0</v>
      </c>
      <c r="D543" s="298">
        <f>SUM('360VOLUMES'!Y526:AH526)*'360VOLUMES'!AP526</f>
        <v>0</v>
      </c>
      <c r="E543" s="298">
        <f>SUM('360VOLUMES'!Y526:AH526)*'360VOLUMES'!AQ526</f>
        <v>0</v>
      </c>
      <c r="F543" s="298">
        <f>SUM('360VOLUMES'!Y526:AH526)*'360VOLUMES'!AR526</f>
        <v>0</v>
      </c>
      <c r="G543" s="298">
        <f>SUM('360VOLUMES'!Y526:AH526)*'360VOLUMES'!AS526</f>
        <v>0</v>
      </c>
      <c r="H543" s="298">
        <f>SUM('360VOLUMES'!Y526:AH526)*'360VOLUMES'!AT526</f>
        <v>0</v>
      </c>
      <c r="I543" s="298">
        <f>SUM('360VOLUMES'!Y526:AH526)*'360VOLUMES'!AU526</f>
        <v>0</v>
      </c>
      <c r="J543" s="298">
        <f>SUM('360VOLUMES'!Y526:AH526)*'360VOLUMES'!AV526</f>
        <v>0</v>
      </c>
      <c r="K543" s="298">
        <f>'360VOLUMES'!AW526</f>
        <v>0</v>
      </c>
      <c r="L543" s="298">
        <f>'360VOLUMES'!V526*SUM('360VOLUMES'!Y526:AH526)</f>
        <v>0</v>
      </c>
    </row>
    <row r="544" spans="1:12">
      <c r="A544" s="1"/>
      <c r="B544" s="296">
        <f>SUM('360VOLUMES'!Y527:AH527)*'360VOLUMES'!AN527</f>
        <v>0</v>
      </c>
      <c r="C544" s="297">
        <f>SUM('360VOLUMES'!Y527:AH527)*'360VOLUMES'!AO527</f>
        <v>0</v>
      </c>
      <c r="D544" s="298">
        <f>SUM('360VOLUMES'!Y527:AH527)*'360VOLUMES'!AP527</f>
        <v>0</v>
      </c>
      <c r="E544" s="298">
        <f>SUM('360VOLUMES'!Y527:AH527)*'360VOLUMES'!AQ527</f>
        <v>0</v>
      </c>
      <c r="F544" s="298">
        <f>SUM('360VOLUMES'!Y527:AH527)*'360VOLUMES'!AR527</f>
        <v>0</v>
      </c>
      <c r="G544" s="298">
        <f>SUM('360VOLUMES'!Y527:AH527)*'360VOLUMES'!AS527</f>
        <v>0</v>
      </c>
      <c r="H544" s="298">
        <f>SUM('360VOLUMES'!Y527:AH527)*'360VOLUMES'!AT527</f>
        <v>0</v>
      </c>
      <c r="I544" s="298">
        <f>SUM('360VOLUMES'!Y527:AH527)*'360VOLUMES'!AU527</f>
        <v>0</v>
      </c>
      <c r="J544" s="298">
        <f>SUM('360VOLUMES'!Y527:AH527)*'360VOLUMES'!AV527</f>
        <v>0</v>
      </c>
      <c r="K544" s="298">
        <f>'360VOLUMES'!AW527</f>
        <v>0</v>
      </c>
      <c r="L544" s="298">
        <f>'360VOLUMES'!V527*SUM('360VOLUMES'!Y527:AH527)</f>
        <v>0</v>
      </c>
    </row>
    <row r="545" spans="1:12">
      <c r="A545" s="1"/>
      <c r="B545" s="296">
        <f>SUM('360VOLUMES'!Y528:AH528)*'360VOLUMES'!AN528</f>
        <v>0</v>
      </c>
      <c r="C545" s="297">
        <f>SUM('360VOLUMES'!Y528:AH528)*'360VOLUMES'!AO528</f>
        <v>0</v>
      </c>
      <c r="D545" s="298">
        <f>SUM('360VOLUMES'!Y528:AH528)*'360VOLUMES'!AP528</f>
        <v>0</v>
      </c>
      <c r="E545" s="298">
        <f>SUM('360VOLUMES'!Y528:AH528)*'360VOLUMES'!AQ528</f>
        <v>0</v>
      </c>
      <c r="F545" s="298">
        <f>SUM('360VOLUMES'!Y528:AH528)*'360VOLUMES'!AR528</f>
        <v>0</v>
      </c>
      <c r="G545" s="298">
        <f>SUM('360VOLUMES'!Y528:AH528)*'360VOLUMES'!AS528</f>
        <v>0</v>
      </c>
      <c r="H545" s="298">
        <f>SUM('360VOLUMES'!Y528:AH528)*'360VOLUMES'!AT528</f>
        <v>0</v>
      </c>
      <c r="I545" s="298">
        <f>SUM('360VOLUMES'!Y528:AH528)*'360VOLUMES'!AU528</f>
        <v>0</v>
      </c>
      <c r="J545" s="298">
        <f>SUM('360VOLUMES'!Y528:AH528)*'360VOLUMES'!AV528</f>
        <v>0</v>
      </c>
      <c r="K545" s="298">
        <f>'360VOLUMES'!AW528</f>
        <v>0</v>
      </c>
      <c r="L545" s="298">
        <f>'360VOLUMES'!V528*SUM('360VOLUMES'!Y528:AH528)</f>
        <v>0</v>
      </c>
    </row>
    <row r="546" spans="1:12">
      <c r="A546" s="1"/>
      <c r="B546" s="296">
        <f>SUM('360VOLUMES'!Y529:AH529)*'360VOLUMES'!AN529</f>
        <v>0</v>
      </c>
      <c r="C546" s="297">
        <f>SUM('360VOLUMES'!Y529:AH529)*'360VOLUMES'!AO529</f>
        <v>0</v>
      </c>
      <c r="D546" s="298">
        <f>SUM('360VOLUMES'!Y529:AH529)*'360VOLUMES'!AP529</f>
        <v>0</v>
      </c>
      <c r="E546" s="298">
        <f>SUM('360VOLUMES'!Y529:AH529)*'360VOLUMES'!AQ529</f>
        <v>0</v>
      </c>
      <c r="F546" s="298">
        <f>SUM('360VOLUMES'!Y529:AH529)*'360VOLUMES'!AR529</f>
        <v>0</v>
      </c>
      <c r="G546" s="298">
        <f>SUM('360VOLUMES'!Y529:AH529)*'360VOLUMES'!AS529</f>
        <v>0</v>
      </c>
      <c r="H546" s="298">
        <f>SUM('360VOLUMES'!Y529:AH529)*'360VOLUMES'!AT529</f>
        <v>0</v>
      </c>
      <c r="I546" s="298">
        <f>SUM('360VOLUMES'!Y529:AH529)*'360VOLUMES'!AU529</f>
        <v>0</v>
      </c>
      <c r="J546" s="298">
        <f>SUM('360VOLUMES'!Y529:AH529)*'360VOLUMES'!AV529</f>
        <v>0</v>
      </c>
      <c r="K546" s="298">
        <f>'360VOLUMES'!AW529</f>
        <v>0</v>
      </c>
      <c r="L546" s="298">
        <f>'360VOLUMES'!V529*SUM('360VOLUMES'!Y529:AH529)</f>
        <v>0</v>
      </c>
    </row>
    <row r="547" spans="1:12">
      <c r="A547" s="1"/>
      <c r="B547" s="296">
        <f>SUM('360VOLUMES'!Y530:AH530)*'360VOLUMES'!AN530</f>
        <v>0</v>
      </c>
      <c r="C547" s="297">
        <f>SUM('360VOLUMES'!Y530:AH530)*'360VOLUMES'!AO530</f>
        <v>0</v>
      </c>
      <c r="D547" s="298">
        <f>SUM('360VOLUMES'!Y530:AH530)*'360VOLUMES'!AP530</f>
        <v>0</v>
      </c>
      <c r="E547" s="298">
        <f>SUM('360VOLUMES'!Y530:AH530)*'360VOLUMES'!AQ530</f>
        <v>0</v>
      </c>
      <c r="F547" s="298">
        <f>SUM('360VOLUMES'!Y530:AH530)*'360VOLUMES'!AR530</f>
        <v>0</v>
      </c>
      <c r="G547" s="298">
        <f>SUM('360VOLUMES'!Y530:AH530)*'360VOLUMES'!AS530</f>
        <v>0</v>
      </c>
      <c r="H547" s="298">
        <f>SUM('360VOLUMES'!Y530:AH530)*'360VOLUMES'!AT530</f>
        <v>0</v>
      </c>
      <c r="I547" s="298">
        <f>SUM('360VOLUMES'!Y530:AH530)*'360VOLUMES'!AU530</f>
        <v>0</v>
      </c>
      <c r="J547" s="298">
        <f>SUM('360VOLUMES'!Y530:AH530)*'360VOLUMES'!AV530</f>
        <v>0</v>
      </c>
      <c r="K547" s="298">
        <f>'360VOLUMES'!AW530</f>
        <v>0</v>
      </c>
      <c r="L547" s="298">
        <f>'360VOLUMES'!V530*SUM('360VOLUMES'!Y530:AH530)</f>
        <v>0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9"/>
  <dimension ref="B2:J329"/>
  <sheetViews>
    <sheetView workbookViewId="0">
      <selection activeCell="A2" sqref="A2"/>
    </sheetView>
  </sheetViews>
  <sheetFormatPr baseColWidth="10" defaultColWidth="11" defaultRowHeight="16"/>
  <sheetData>
    <row r="2" spans="2:10" ht="44" customHeight="1">
      <c r="D2" s="1" t="s">
        <v>287</v>
      </c>
    </row>
    <row r="3" spans="2:10" ht="17" thickBot="1">
      <c r="C3" t="s">
        <v>270</v>
      </c>
      <c r="D3" t="s">
        <v>271</v>
      </c>
      <c r="E3" s="1" t="s">
        <v>283</v>
      </c>
      <c r="F3" s="1" t="s">
        <v>284</v>
      </c>
      <c r="G3" s="1" t="s">
        <v>285</v>
      </c>
      <c r="H3" t="s">
        <v>447</v>
      </c>
      <c r="I3" t="s">
        <v>448</v>
      </c>
      <c r="J3" t="s">
        <v>446</v>
      </c>
    </row>
    <row r="4" spans="2:10" ht="28" customHeight="1" thickBot="1">
      <c r="B4" s="145" t="s">
        <v>286</v>
      </c>
      <c r="C4" s="306">
        <f>SUM(C5:C9999)</f>
        <v>0</v>
      </c>
      <c r="D4" s="306">
        <f t="shared" ref="D4" si="0">SUM(D5:D9999)</f>
        <v>0</v>
      </c>
      <c r="E4" s="306">
        <f>SUM(E5:E9999)</f>
        <v>0</v>
      </c>
      <c r="F4" s="307">
        <f>SUM(F5:F9999)</f>
        <v>0</v>
      </c>
      <c r="G4" s="307">
        <f>SUM(G5:G9999)</f>
        <v>0</v>
      </c>
      <c r="H4" s="669">
        <f t="shared" ref="H4:J4" si="1">SUM(H5:H9999)</f>
        <v>0</v>
      </c>
      <c r="I4" s="669">
        <f t="shared" si="1"/>
        <v>0</v>
      </c>
      <c r="J4" s="669">
        <f t="shared" si="1"/>
        <v>0</v>
      </c>
    </row>
    <row r="5" spans="2:10">
      <c r="C5" s="304">
        <f>'360HOLDS'!AI9*SUM('360HOLDS'!V9:AC9)</f>
        <v>0</v>
      </c>
      <c r="D5" s="304">
        <f>'360HOLDS'!AJ9*SUM('360HOLDS'!V9:AC9)</f>
        <v>0</v>
      </c>
      <c r="E5" s="305">
        <f>'360HOLDS'!E9*SUM('360HOLDS'!V9:AC9)</f>
        <v>0</v>
      </c>
      <c r="F5" s="305">
        <f>E5*0.02</f>
        <v>0</v>
      </c>
      <c r="G5" s="305">
        <f>E5*0.002</f>
        <v>0</v>
      </c>
      <c r="H5" s="668">
        <f>'360HOLDS'!AK9*SUM('360HOLDS'!V9:AC9)</f>
        <v>0</v>
      </c>
      <c r="I5" s="668">
        <f>'360HOLDS'!AL9*SUM('360HOLDS'!V9:AC9)</f>
        <v>0</v>
      </c>
      <c r="J5" s="668">
        <f>'360HOLDS'!AM9*SUM('360HOLDS'!V9:AC9)</f>
        <v>0</v>
      </c>
    </row>
    <row r="6" spans="2:10">
      <c r="C6" s="304">
        <f>'360HOLDS'!AI10*SUM('360HOLDS'!V10:AC10)</f>
        <v>0</v>
      </c>
      <c r="D6" s="304">
        <f>'360HOLDS'!AJ10*SUM('360HOLDS'!V10:AC10)</f>
        <v>0</v>
      </c>
      <c r="E6" s="305">
        <f>'360HOLDS'!E10*SUM('360HOLDS'!V10:AC10)</f>
        <v>0</v>
      </c>
      <c r="F6" s="305">
        <f t="shared" ref="F6:F69" si="2">E6*0.02</f>
        <v>0</v>
      </c>
      <c r="G6" s="305">
        <f t="shared" ref="G6:G69" si="3">E6*0.002</f>
        <v>0</v>
      </c>
      <c r="H6" s="668">
        <f>'360HOLDS'!AK10*SUM('360HOLDS'!V10:AC10)</f>
        <v>0</v>
      </c>
      <c r="I6" s="668">
        <f>'360HOLDS'!AL10*SUM('360HOLDS'!V10:AC10)</f>
        <v>0</v>
      </c>
      <c r="J6" s="668">
        <f>'360HOLDS'!AM10*SUM('360HOLDS'!V10:AC10)</f>
        <v>0</v>
      </c>
    </row>
    <row r="7" spans="2:10">
      <c r="C7" s="304">
        <f>'360HOLDS'!AI11*SUM('360HOLDS'!V11:AC11)</f>
        <v>0</v>
      </c>
      <c r="D7" s="304">
        <f>'360HOLDS'!AJ11*SUM('360HOLDS'!V11:AC11)</f>
        <v>0</v>
      </c>
      <c r="E7" s="305">
        <f>'360HOLDS'!E11*SUM('360HOLDS'!V11:AC11)</f>
        <v>0</v>
      </c>
      <c r="F7" s="305">
        <f t="shared" si="2"/>
        <v>0</v>
      </c>
      <c r="G7" s="305">
        <f t="shared" si="3"/>
        <v>0</v>
      </c>
      <c r="H7" s="668">
        <f>'360HOLDS'!AK11*SUM('360HOLDS'!V11:AC11)</f>
        <v>0</v>
      </c>
      <c r="I7" s="668">
        <f>'360HOLDS'!AL11*SUM('360HOLDS'!V11:AC11)</f>
        <v>0</v>
      </c>
      <c r="J7" s="668">
        <f>'360HOLDS'!AM11*SUM('360HOLDS'!V11:AC11)</f>
        <v>0</v>
      </c>
    </row>
    <row r="8" spans="2:10">
      <c r="C8" s="304">
        <f>'360HOLDS'!AI12*SUM('360HOLDS'!V12:AC12)</f>
        <v>0</v>
      </c>
      <c r="D8" s="304">
        <f>'360HOLDS'!AJ12*SUM('360HOLDS'!V12:AC12)</f>
        <v>0</v>
      </c>
      <c r="E8" s="305">
        <f>'360HOLDS'!E12*SUM('360HOLDS'!V12:AC12)</f>
        <v>0</v>
      </c>
      <c r="F8" s="305">
        <f t="shared" si="2"/>
        <v>0</v>
      </c>
      <c r="G8" s="305">
        <f t="shared" si="3"/>
        <v>0</v>
      </c>
      <c r="H8" s="668">
        <f>'360HOLDS'!AK12*SUM('360HOLDS'!V12:AC12)</f>
        <v>0</v>
      </c>
      <c r="I8" s="668">
        <f>'360HOLDS'!AL12*SUM('360HOLDS'!V12:AC12)</f>
        <v>0</v>
      </c>
      <c r="J8" s="668">
        <f>'360HOLDS'!AM12*SUM('360HOLDS'!V12:AC12)</f>
        <v>0</v>
      </c>
    </row>
    <row r="9" spans="2:10">
      <c r="C9" s="304">
        <f>'360HOLDS'!AI13*SUM('360HOLDS'!V13:AC13)</f>
        <v>0</v>
      </c>
      <c r="D9" s="304">
        <f>'360HOLDS'!AJ13*SUM('360HOLDS'!V13:AC13)</f>
        <v>0</v>
      </c>
      <c r="E9" s="305">
        <f>'360HOLDS'!E13*SUM('360HOLDS'!V13:AC13)</f>
        <v>0</v>
      </c>
      <c r="F9" s="305">
        <f t="shared" si="2"/>
        <v>0</v>
      </c>
      <c r="G9" s="305">
        <f t="shared" si="3"/>
        <v>0</v>
      </c>
      <c r="H9" s="668">
        <f>'360HOLDS'!AK13*SUM('360HOLDS'!V13:AC13)</f>
        <v>0</v>
      </c>
      <c r="I9" s="668">
        <f>'360HOLDS'!AL13*SUM('360HOLDS'!V13:AC13)</f>
        <v>0</v>
      </c>
      <c r="J9" s="668">
        <f>'360HOLDS'!AM13*SUM('360HOLDS'!V13:AC13)</f>
        <v>0</v>
      </c>
    </row>
    <row r="10" spans="2:10">
      <c r="C10" s="304">
        <f>'360HOLDS'!AI14*SUM('360HOLDS'!V14:AC14)</f>
        <v>0</v>
      </c>
      <c r="D10" s="304">
        <f>'360HOLDS'!AJ14*SUM('360HOLDS'!V14:AC14)</f>
        <v>0</v>
      </c>
      <c r="E10" s="305">
        <f>'360HOLDS'!E14*SUM('360HOLDS'!V14:AC14)</f>
        <v>0</v>
      </c>
      <c r="F10" s="305">
        <f t="shared" si="2"/>
        <v>0</v>
      </c>
      <c r="G10" s="305">
        <f t="shared" si="3"/>
        <v>0</v>
      </c>
      <c r="H10" s="668">
        <f>'360HOLDS'!AK14*SUM('360HOLDS'!V14:AC14)</f>
        <v>0</v>
      </c>
      <c r="I10" s="668">
        <f>'360HOLDS'!AL14*SUM('360HOLDS'!V14:AC14)</f>
        <v>0</v>
      </c>
      <c r="J10" s="668">
        <f>'360HOLDS'!AM14*SUM('360HOLDS'!V14:AC14)</f>
        <v>0</v>
      </c>
    </row>
    <row r="11" spans="2:10">
      <c r="C11" s="304">
        <f>'360HOLDS'!AI15*SUM('360HOLDS'!V15:AC15)</f>
        <v>0</v>
      </c>
      <c r="D11" s="304">
        <f>'360HOLDS'!AJ15*SUM('360HOLDS'!V15:AC15)</f>
        <v>0</v>
      </c>
      <c r="E11" s="305">
        <f>'360HOLDS'!E15*SUM('360HOLDS'!V15:AC15)</f>
        <v>0</v>
      </c>
      <c r="F11" s="305">
        <f t="shared" si="2"/>
        <v>0</v>
      </c>
      <c r="G11" s="305">
        <f t="shared" si="3"/>
        <v>0</v>
      </c>
      <c r="H11" s="668">
        <f>'360HOLDS'!AK15*SUM('360HOLDS'!V15:AC15)</f>
        <v>0</v>
      </c>
      <c r="I11" s="668">
        <f>'360HOLDS'!AL15*SUM('360HOLDS'!V15:AC15)</f>
        <v>0</v>
      </c>
      <c r="J11" s="668">
        <f>'360HOLDS'!AM15*SUM('360HOLDS'!V15:AC15)</f>
        <v>0</v>
      </c>
    </row>
    <row r="12" spans="2:10">
      <c r="C12" s="304">
        <f>'360HOLDS'!AI16*SUM('360HOLDS'!V16:AC16)</f>
        <v>0</v>
      </c>
      <c r="D12" s="304">
        <f>'360HOLDS'!AJ16*SUM('360HOLDS'!V16:AC16)</f>
        <v>0</v>
      </c>
      <c r="E12" s="305">
        <f>'360HOLDS'!E16*SUM('360HOLDS'!V16:AC16)</f>
        <v>0</v>
      </c>
      <c r="F12" s="305">
        <f t="shared" si="2"/>
        <v>0</v>
      </c>
      <c r="G12" s="305">
        <f t="shared" si="3"/>
        <v>0</v>
      </c>
      <c r="H12" s="668">
        <f>'360HOLDS'!AK16*SUM('360HOLDS'!V16:AC16)</f>
        <v>0</v>
      </c>
      <c r="I12" s="668">
        <f>'360HOLDS'!AL16*SUM('360HOLDS'!V16:AC16)</f>
        <v>0</v>
      </c>
      <c r="J12" s="668">
        <f>'360HOLDS'!AM16*SUM('360HOLDS'!V16:AC16)</f>
        <v>0</v>
      </c>
    </row>
    <row r="13" spans="2:10">
      <c r="C13" s="304">
        <f>'360HOLDS'!AI17*SUM('360HOLDS'!V17:AC17)</f>
        <v>0</v>
      </c>
      <c r="D13" s="304">
        <f>'360HOLDS'!AJ17*SUM('360HOLDS'!V17:AC17)</f>
        <v>0</v>
      </c>
      <c r="E13" s="305">
        <f>'360HOLDS'!E17*SUM('360HOLDS'!V17:AC17)</f>
        <v>0</v>
      </c>
      <c r="F13" s="305">
        <f t="shared" si="2"/>
        <v>0</v>
      </c>
      <c r="G13" s="305">
        <f t="shared" si="3"/>
        <v>0</v>
      </c>
      <c r="H13" s="668">
        <f>'360HOLDS'!AK17*SUM('360HOLDS'!V17:AC17)</f>
        <v>0</v>
      </c>
      <c r="I13" s="668">
        <f>'360HOLDS'!AL17*SUM('360HOLDS'!V17:AC17)</f>
        <v>0</v>
      </c>
      <c r="J13" s="668">
        <f>'360HOLDS'!AM17*SUM('360HOLDS'!V17:AC17)</f>
        <v>0</v>
      </c>
    </row>
    <row r="14" spans="2:10">
      <c r="C14" s="304">
        <f>'360HOLDS'!AI18*SUM('360HOLDS'!V18:AC18)</f>
        <v>0</v>
      </c>
      <c r="D14" s="304">
        <f>'360HOLDS'!AJ18*SUM('360HOLDS'!V18:AC18)</f>
        <v>0</v>
      </c>
      <c r="E14" s="305">
        <f>'360HOLDS'!E18*SUM('360HOLDS'!V18:AC18)</f>
        <v>0</v>
      </c>
      <c r="F14" s="305">
        <f t="shared" si="2"/>
        <v>0</v>
      </c>
      <c r="G14" s="305">
        <f t="shared" si="3"/>
        <v>0</v>
      </c>
      <c r="H14" s="668">
        <f>'360HOLDS'!AK18*SUM('360HOLDS'!V18:AC18)</f>
        <v>0</v>
      </c>
      <c r="I14" s="668">
        <f>'360HOLDS'!AL18*SUM('360HOLDS'!V18:AC18)</f>
        <v>0</v>
      </c>
      <c r="J14" s="668">
        <f>'360HOLDS'!AM18*SUM('360HOLDS'!V18:AC18)</f>
        <v>0</v>
      </c>
    </row>
    <row r="15" spans="2:10">
      <c r="C15" s="304">
        <f>'360HOLDS'!AI19*SUM('360HOLDS'!V19:AC19)</f>
        <v>0</v>
      </c>
      <c r="D15" s="304">
        <f>'360HOLDS'!AJ19*SUM('360HOLDS'!V19:AC19)</f>
        <v>0</v>
      </c>
      <c r="E15" s="305">
        <f>'360HOLDS'!E19*SUM('360HOLDS'!V19:AC19)</f>
        <v>0</v>
      </c>
      <c r="F15" s="305">
        <f t="shared" si="2"/>
        <v>0</v>
      </c>
      <c r="G15" s="305">
        <f t="shared" si="3"/>
        <v>0</v>
      </c>
      <c r="H15" s="668">
        <f>'360HOLDS'!AK19*SUM('360HOLDS'!V19:AC19)</f>
        <v>0</v>
      </c>
      <c r="I15" s="668">
        <f>'360HOLDS'!AL19*SUM('360HOLDS'!V19:AC19)</f>
        <v>0</v>
      </c>
      <c r="J15" s="668">
        <f>'360HOLDS'!AM19*SUM('360HOLDS'!V19:AC19)</f>
        <v>0</v>
      </c>
    </row>
    <row r="16" spans="2:10">
      <c r="C16" s="304">
        <f>'360HOLDS'!AI20*SUM('360HOLDS'!V20:AC20)</f>
        <v>0</v>
      </c>
      <c r="D16" s="304">
        <f>'360HOLDS'!AJ20*SUM('360HOLDS'!V20:AC20)</f>
        <v>0</v>
      </c>
      <c r="E16" s="305">
        <f>'360HOLDS'!E20*SUM('360HOLDS'!V20:AC20)</f>
        <v>0</v>
      </c>
      <c r="F16" s="305">
        <f t="shared" si="2"/>
        <v>0</v>
      </c>
      <c r="G16" s="305">
        <f t="shared" si="3"/>
        <v>0</v>
      </c>
      <c r="H16" s="668">
        <f>'360HOLDS'!AK20*SUM('360HOLDS'!V20:AC20)</f>
        <v>0</v>
      </c>
      <c r="I16" s="668">
        <f>'360HOLDS'!AL20*SUM('360HOLDS'!V20:AC20)</f>
        <v>0</v>
      </c>
      <c r="J16" s="668">
        <f>'360HOLDS'!AM20*SUM('360HOLDS'!V20:AC20)</f>
        <v>0</v>
      </c>
    </row>
    <row r="17" spans="3:10">
      <c r="C17" s="304">
        <f>'360HOLDS'!AI21*SUM('360HOLDS'!V21:AC21)</f>
        <v>0</v>
      </c>
      <c r="D17" s="304">
        <f>'360HOLDS'!AJ21*SUM('360HOLDS'!V21:AC21)</f>
        <v>0</v>
      </c>
      <c r="E17" s="305">
        <f>'360HOLDS'!E21*SUM('360HOLDS'!V21:AC21)</f>
        <v>0</v>
      </c>
      <c r="F17" s="305">
        <f t="shared" si="2"/>
        <v>0</v>
      </c>
      <c r="G17" s="305">
        <f t="shared" si="3"/>
        <v>0</v>
      </c>
      <c r="H17" s="668">
        <f>'360HOLDS'!AK21*SUM('360HOLDS'!V21:AC21)</f>
        <v>0</v>
      </c>
      <c r="I17" s="668">
        <f>'360HOLDS'!AL21*SUM('360HOLDS'!V21:AC21)</f>
        <v>0</v>
      </c>
      <c r="J17" s="668">
        <f>'360HOLDS'!AM21*SUM('360HOLDS'!V21:AC21)</f>
        <v>0</v>
      </c>
    </row>
    <row r="18" spans="3:10">
      <c r="C18" s="304">
        <f>'360HOLDS'!AI22*SUM('360HOLDS'!V22:AC22)</f>
        <v>0</v>
      </c>
      <c r="D18" s="304">
        <f>'360HOLDS'!AJ22*SUM('360HOLDS'!V22:AC22)</f>
        <v>0</v>
      </c>
      <c r="E18" s="305">
        <f>'360HOLDS'!E22*SUM('360HOLDS'!V22:AC22)</f>
        <v>0</v>
      </c>
      <c r="F18" s="305">
        <f t="shared" si="2"/>
        <v>0</v>
      </c>
      <c r="G18" s="305">
        <f t="shared" si="3"/>
        <v>0</v>
      </c>
      <c r="H18" s="668">
        <f>'360HOLDS'!AK22*SUM('360HOLDS'!V22:AC22)</f>
        <v>0</v>
      </c>
      <c r="I18" s="668">
        <f>'360HOLDS'!AL22*SUM('360HOLDS'!V22:AC22)</f>
        <v>0</v>
      </c>
      <c r="J18" s="668">
        <f>'360HOLDS'!AM22*SUM('360HOLDS'!V22:AC22)</f>
        <v>0</v>
      </c>
    </row>
    <row r="19" spans="3:10">
      <c r="C19" s="304">
        <f>'360HOLDS'!AI23*SUM('360HOLDS'!V23:AC23)</f>
        <v>0</v>
      </c>
      <c r="D19" s="304">
        <f>'360HOLDS'!AJ23*SUM('360HOLDS'!V23:AC23)</f>
        <v>0</v>
      </c>
      <c r="E19" s="305">
        <f>'360HOLDS'!E23*SUM('360HOLDS'!V23:AC23)</f>
        <v>0</v>
      </c>
      <c r="F19" s="305">
        <f t="shared" si="2"/>
        <v>0</v>
      </c>
      <c r="G19" s="305">
        <f t="shared" si="3"/>
        <v>0</v>
      </c>
      <c r="H19" s="668">
        <f>'360HOLDS'!AK23*SUM('360HOLDS'!V23:AC23)</f>
        <v>0</v>
      </c>
      <c r="I19" s="668">
        <f>'360HOLDS'!AL23*SUM('360HOLDS'!V23:AC23)</f>
        <v>0</v>
      </c>
      <c r="J19" s="668">
        <f>'360HOLDS'!AM23*SUM('360HOLDS'!V23:AC23)</f>
        <v>0</v>
      </c>
    </row>
    <row r="20" spans="3:10">
      <c r="C20" s="304">
        <f>'360HOLDS'!AI24*SUM('360HOLDS'!V24:AC24)</f>
        <v>0</v>
      </c>
      <c r="D20" s="304">
        <f>'360HOLDS'!AJ24*SUM('360HOLDS'!V24:AC24)</f>
        <v>0</v>
      </c>
      <c r="E20" s="305">
        <f>'360HOLDS'!E24*SUM('360HOLDS'!V24:AC24)</f>
        <v>0</v>
      </c>
      <c r="F20" s="305">
        <f t="shared" si="2"/>
        <v>0</v>
      </c>
      <c r="G20" s="305">
        <f t="shared" si="3"/>
        <v>0</v>
      </c>
      <c r="H20" s="668">
        <f>'360HOLDS'!AK24*SUM('360HOLDS'!V24:AC24)</f>
        <v>0</v>
      </c>
      <c r="I20" s="668">
        <f>'360HOLDS'!AL24*SUM('360HOLDS'!V24:AC24)</f>
        <v>0</v>
      </c>
      <c r="J20" s="668">
        <f>'360HOLDS'!AM24*SUM('360HOLDS'!V24:AC24)</f>
        <v>0</v>
      </c>
    </row>
    <row r="21" spans="3:10">
      <c r="C21" s="304">
        <f>'360HOLDS'!AI25*SUM('360HOLDS'!V25:AC25)</f>
        <v>0</v>
      </c>
      <c r="D21" s="304">
        <f>'360HOLDS'!AJ25*SUM('360HOLDS'!V25:AC25)</f>
        <v>0</v>
      </c>
      <c r="E21" s="305">
        <f>'360HOLDS'!E25*SUM('360HOLDS'!V25:AC25)</f>
        <v>0</v>
      </c>
      <c r="F21" s="305">
        <f t="shared" si="2"/>
        <v>0</v>
      </c>
      <c r="G21" s="305">
        <f t="shared" si="3"/>
        <v>0</v>
      </c>
      <c r="H21" s="668">
        <f>'360HOLDS'!AK25*SUM('360HOLDS'!V25:AC25)</f>
        <v>0</v>
      </c>
      <c r="I21" s="668">
        <f>'360HOLDS'!AL25*SUM('360HOLDS'!V25:AC25)</f>
        <v>0</v>
      </c>
      <c r="J21" s="668">
        <f>'360HOLDS'!AM25*SUM('360HOLDS'!V25:AC25)</f>
        <v>0</v>
      </c>
    </row>
    <row r="22" spans="3:10">
      <c r="C22" s="304">
        <f>'360HOLDS'!AI26*SUM('360HOLDS'!V26:AC26)</f>
        <v>0</v>
      </c>
      <c r="D22" s="304">
        <f>'360HOLDS'!AJ26*SUM('360HOLDS'!V26:AC26)</f>
        <v>0</v>
      </c>
      <c r="E22" s="305">
        <f>'360HOLDS'!E26*SUM('360HOLDS'!V26:AC26)</f>
        <v>0</v>
      </c>
      <c r="F22" s="305">
        <f t="shared" si="2"/>
        <v>0</v>
      </c>
      <c r="G22" s="305">
        <f t="shared" si="3"/>
        <v>0</v>
      </c>
      <c r="H22" s="668">
        <f>'360HOLDS'!AK26*SUM('360HOLDS'!V26:AC26)</f>
        <v>0</v>
      </c>
      <c r="I22" s="668">
        <f>'360HOLDS'!AL26*SUM('360HOLDS'!V26:AC26)</f>
        <v>0</v>
      </c>
      <c r="J22" s="668">
        <f>'360HOLDS'!AM26*SUM('360HOLDS'!V26:AC26)</f>
        <v>0</v>
      </c>
    </row>
    <row r="23" spans="3:10">
      <c r="C23" s="304">
        <f>'360HOLDS'!AI27*SUM('360HOLDS'!V27:AC27)</f>
        <v>0</v>
      </c>
      <c r="D23" s="304">
        <f>'360HOLDS'!AJ27*SUM('360HOLDS'!V27:AC27)</f>
        <v>0</v>
      </c>
      <c r="E23" s="305">
        <f>'360HOLDS'!E27*SUM('360HOLDS'!V27:AC27)</f>
        <v>0</v>
      </c>
      <c r="F23" s="305">
        <f t="shared" si="2"/>
        <v>0</v>
      </c>
      <c r="G23" s="305">
        <f t="shared" si="3"/>
        <v>0</v>
      </c>
      <c r="H23" s="668">
        <f>'360HOLDS'!AK27*SUM('360HOLDS'!V27:AC27)</f>
        <v>0</v>
      </c>
      <c r="I23" s="668">
        <f>'360HOLDS'!AL27*SUM('360HOLDS'!V27:AC27)</f>
        <v>0</v>
      </c>
      <c r="J23" s="668">
        <f>'360HOLDS'!AM27*SUM('360HOLDS'!V27:AC27)</f>
        <v>0</v>
      </c>
    </row>
    <row r="24" spans="3:10">
      <c r="C24" s="304">
        <f>'360HOLDS'!AI28*SUM('360HOLDS'!V28:AC28)</f>
        <v>0</v>
      </c>
      <c r="D24" s="304">
        <f>'360HOLDS'!AJ28*SUM('360HOLDS'!V28:AC28)</f>
        <v>0</v>
      </c>
      <c r="E24" s="305">
        <f>'360HOLDS'!E28*SUM('360HOLDS'!V28:AC28)</f>
        <v>0</v>
      </c>
      <c r="F24" s="305">
        <f t="shared" si="2"/>
        <v>0</v>
      </c>
      <c r="G24" s="305">
        <f t="shared" si="3"/>
        <v>0</v>
      </c>
      <c r="H24" s="668">
        <f>'360HOLDS'!AK28*SUM('360HOLDS'!V28:AC28)</f>
        <v>0</v>
      </c>
      <c r="I24" s="668">
        <f>'360HOLDS'!AL28*SUM('360HOLDS'!V28:AC28)</f>
        <v>0</v>
      </c>
      <c r="J24" s="668">
        <f>'360HOLDS'!AM28*SUM('360HOLDS'!V28:AC28)</f>
        <v>0</v>
      </c>
    </row>
    <row r="25" spans="3:10">
      <c r="C25" s="304">
        <f>'360HOLDS'!AI29*SUM('360HOLDS'!V29:AC29)</f>
        <v>0</v>
      </c>
      <c r="D25" s="304">
        <f>'360HOLDS'!AJ29*SUM('360HOLDS'!V29:AC29)</f>
        <v>0</v>
      </c>
      <c r="E25" s="305">
        <f>'360HOLDS'!E29*SUM('360HOLDS'!V29:AC29)</f>
        <v>0</v>
      </c>
      <c r="F25" s="305">
        <f t="shared" si="2"/>
        <v>0</v>
      </c>
      <c r="G25" s="305">
        <f t="shared" si="3"/>
        <v>0</v>
      </c>
      <c r="H25" s="668">
        <f>'360HOLDS'!AK29*SUM('360HOLDS'!V29:AC29)</f>
        <v>0</v>
      </c>
      <c r="I25" s="668">
        <f>'360HOLDS'!AL29*SUM('360HOLDS'!V29:AC29)</f>
        <v>0</v>
      </c>
      <c r="J25" s="668">
        <f>'360HOLDS'!AM29*SUM('360HOLDS'!V29:AC29)</f>
        <v>0</v>
      </c>
    </row>
    <row r="26" spans="3:10">
      <c r="C26" s="304">
        <f>'360HOLDS'!AI30*SUM('360HOLDS'!V30:AC30)</f>
        <v>0</v>
      </c>
      <c r="D26" s="304">
        <f>'360HOLDS'!AJ30*SUM('360HOLDS'!V30:AC30)</f>
        <v>0</v>
      </c>
      <c r="E26" s="305">
        <f>'360HOLDS'!E30*SUM('360HOLDS'!V30:AC30)</f>
        <v>0</v>
      </c>
      <c r="F26" s="305">
        <f t="shared" si="2"/>
        <v>0</v>
      </c>
      <c r="G26" s="305">
        <f t="shared" si="3"/>
        <v>0</v>
      </c>
      <c r="H26" s="668">
        <f>'360HOLDS'!AK30*SUM('360HOLDS'!V30:AC30)</f>
        <v>0</v>
      </c>
      <c r="I26" s="668">
        <f>'360HOLDS'!AL30*SUM('360HOLDS'!V30:AC30)</f>
        <v>0</v>
      </c>
      <c r="J26" s="668">
        <f>'360HOLDS'!AM30*SUM('360HOLDS'!V30:AC30)</f>
        <v>0</v>
      </c>
    </row>
    <row r="27" spans="3:10">
      <c r="C27" s="304">
        <f>'360HOLDS'!AI31*SUM('360HOLDS'!V31:AC31)</f>
        <v>0</v>
      </c>
      <c r="D27" s="304">
        <f>'360HOLDS'!AJ31*SUM('360HOLDS'!V31:AC31)</f>
        <v>0</v>
      </c>
      <c r="E27" s="305">
        <f>'360HOLDS'!E31*SUM('360HOLDS'!V31:AC31)</f>
        <v>0</v>
      </c>
      <c r="F27" s="305">
        <f t="shared" si="2"/>
        <v>0</v>
      </c>
      <c r="G27" s="305">
        <f t="shared" si="3"/>
        <v>0</v>
      </c>
      <c r="H27" s="668">
        <f>'360HOLDS'!AK31*SUM('360HOLDS'!V31:AC31)</f>
        <v>0</v>
      </c>
      <c r="I27" s="668">
        <f>'360HOLDS'!AL31*SUM('360HOLDS'!V31:AC31)</f>
        <v>0</v>
      </c>
      <c r="J27" s="668">
        <f>'360HOLDS'!AM31*SUM('360HOLDS'!V31:AC31)</f>
        <v>0</v>
      </c>
    </row>
    <row r="28" spans="3:10">
      <c r="C28" s="304">
        <f>'360HOLDS'!AI32*SUM('360HOLDS'!V32:AC32)</f>
        <v>0</v>
      </c>
      <c r="D28" s="304">
        <f>'360HOLDS'!AJ32*SUM('360HOLDS'!V32:AC32)</f>
        <v>0</v>
      </c>
      <c r="E28" s="305">
        <f>'360HOLDS'!E32*SUM('360HOLDS'!V32:AC32)</f>
        <v>0</v>
      </c>
      <c r="F28" s="305">
        <f t="shared" si="2"/>
        <v>0</v>
      </c>
      <c r="G28" s="305">
        <f t="shared" si="3"/>
        <v>0</v>
      </c>
      <c r="H28" s="668">
        <f>'360HOLDS'!AK32*SUM('360HOLDS'!V32:AC32)</f>
        <v>0</v>
      </c>
      <c r="I28" s="668">
        <f>'360HOLDS'!AL32*SUM('360HOLDS'!V32:AC32)</f>
        <v>0</v>
      </c>
      <c r="J28" s="668">
        <f>'360HOLDS'!AM32*SUM('360HOLDS'!V32:AC32)</f>
        <v>0</v>
      </c>
    </row>
    <row r="29" spans="3:10">
      <c r="C29" s="304">
        <f>'360HOLDS'!AI33*SUM('360HOLDS'!V33:AC33)</f>
        <v>0</v>
      </c>
      <c r="D29" s="304">
        <f>'360HOLDS'!AJ33*SUM('360HOLDS'!V33:AC33)</f>
        <v>0</v>
      </c>
      <c r="E29" s="305">
        <f>'360HOLDS'!E33*SUM('360HOLDS'!V33:AC33)</f>
        <v>0</v>
      </c>
      <c r="F29" s="305">
        <f t="shared" si="2"/>
        <v>0</v>
      </c>
      <c r="G29" s="305">
        <f t="shared" si="3"/>
        <v>0</v>
      </c>
      <c r="H29" s="668">
        <f>'360HOLDS'!AK33*SUM('360HOLDS'!V33:AC33)</f>
        <v>0</v>
      </c>
      <c r="I29" s="668">
        <f>'360HOLDS'!AL33*SUM('360HOLDS'!V33:AC33)</f>
        <v>0</v>
      </c>
      <c r="J29" s="668">
        <f>'360HOLDS'!AM33*SUM('360HOLDS'!V33:AC33)</f>
        <v>0</v>
      </c>
    </row>
    <row r="30" spans="3:10">
      <c r="C30" s="304">
        <f>'360HOLDS'!AI34*SUM('360HOLDS'!V34:AC34)</f>
        <v>0</v>
      </c>
      <c r="D30" s="304">
        <f>'360HOLDS'!AJ34*SUM('360HOLDS'!V34:AC34)</f>
        <v>0</v>
      </c>
      <c r="E30" s="305">
        <f>'360HOLDS'!E34*SUM('360HOLDS'!V34:AC34)</f>
        <v>0</v>
      </c>
      <c r="F30" s="305">
        <f t="shared" si="2"/>
        <v>0</v>
      </c>
      <c r="G30" s="305">
        <f t="shared" si="3"/>
        <v>0</v>
      </c>
      <c r="H30" s="668">
        <f>'360HOLDS'!AK34*SUM('360HOLDS'!V34:AC34)</f>
        <v>0</v>
      </c>
      <c r="I30" s="668">
        <f>'360HOLDS'!AL34*SUM('360HOLDS'!V34:AC34)</f>
        <v>0</v>
      </c>
      <c r="J30" s="668">
        <f>'360HOLDS'!AM34*SUM('360HOLDS'!V34:AC34)</f>
        <v>0</v>
      </c>
    </row>
    <row r="31" spans="3:10">
      <c r="C31" s="304">
        <f>'360HOLDS'!AI35*SUM('360HOLDS'!V35:AC35)</f>
        <v>0</v>
      </c>
      <c r="D31" s="304">
        <f>'360HOLDS'!AJ35*SUM('360HOLDS'!V35:AC35)</f>
        <v>0</v>
      </c>
      <c r="E31" s="305">
        <f>'360HOLDS'!E35*SUM('360HOLDS'!V35:AC35)</f>
        <v>0</v>
      </c>
      <c r="F31" s="305">
        <f t="shared" si="2"/>
        <v>0</v>
      </c>
      <c r="G31" s="305">
        <f t="shared" si="3"/>
        <v>0</v>
      </c>
      <c r="H31" s="668">
        <f>'360HOLDS'!AK35*SUM('360HOLDS'!V35:AC35)</f>
        <v>0</v>
      </c>
      <c r="I31" s="668">
        <f>'360HOLDS'!AL35*SUM('360HOLDS'!V35:AC35)</f>
        <v>0</v>
      </c>
      <c r="J31" s="668">
        <f>'360HOLDS'!AM35*SUM('360HOLDS'!V35:AC35)</f>
        <v>0</v>
      </c>
    </row>
    <row r="32" spans="3:10">
      <c r="C32" s="304">
        <f>'360HOLDS'!AI36*SUM('360HOLDS'!V36:AC36)</f>
        <v>0</v>
      </c>
      <c r="D32" s="304">
        <f>'360HOLDS'!AJ36*SUM('360HOLDS'!V36:AC36)</f>
        <v>0</v>
      </c>
      <c r="E32" s="305">
        <f>'360HOLDS'!E36*SUM('360HOLDS'!V36:AC36)</f>
        <v>0</v>
      </c>
      <c r="F32" s="305">
        <f t="shared" si="2"/>
        <v>0</v>
      </c>
      <c r="G32" s="305">
        <f t="shared" si="3"/>
        <v>0</v>
      </c>
      <c r="H32" s="668">
        <f>'360HOLDS'!AK36*SUM('360HOLDS'!V36:AC36)</f>
        <v>0</v>
      </c>
      <c r="I32" s="668">
        <f>'360HOLDS'!AL36*SUM('360HOLDS'!V36:AC36)</f>
        <v>0</v>
      </c>
      <c r="J32" s="668">
        <f>'360HOLDS'!AM36*SUM('360HOLDS'!V36:AC36)</f>
        <v>0</v>
      </c>
    </row>
    <row r="33" spans="3:10">
      <c r="C33" s="304">
        <f>'360HOLDS'!AI37*SUM('360HOLDS'!V37:AC37)</f>
        <v>0</v>
      </c>
      <c r="D33" s="304">
        <f>'360HOLDS'!AJ37*SUM('360HOLDS'!V37:AC37)</f>
        <v>0</v>
      </c>
      <c r="E33" s="305">
        <f>'360HOLDS'!E37*SUM('360HOLDS'!V37:AC37)</f>
        <v>0</v>
      </c>
      <c r="F33" s="305">
        <f t="shared" si="2"/>
        <v>0</v>
      </c>
      <c r="G33" s="305">
        <f t="shared" si="3"/>
        <v>0</v>
      </c>
      <c r="H33" s="668">
        <f>'360HOLDS'!AK37*SUM('360HOLDS'!V37:AC37)</f>
        <v>0</v>
      </c>
      <c r="I33" s="668">
        <f>'360HOLDS'!AL37*SUM('360HOLDS'!V37:AC37)</f>
        <v>0</v>
      </c>
      <c r="J33" s="668">
        <f>'360HOLDS'!AM37*SUM('360HOLDS'!V37:AC37)</f>
        <v>0</v>
      </c>
    </row>
    <row r="34" spans="3:10">
      <c r="C34" s="304">
        <f>'360HOLDS'!AI38*SUM('360HOLDS'!V38:AC38)</f>
        <v>0</v>
      </c>
      <c r="D34" s="304">
        <f>'360HOLDS'!AJ38*SUM('360HOLDS'!V38:AC38)</f>
        <v>0</v>
      </c>
      <c r="E34" s="305">
        <f>'360HOLDS'!E38*SUM('360HOLDS'!V38:AC38)</f>
        <v>0</v>
      </c>
      <c r="F34" s="305">
        <f t="shared" si="2"/>
        <v>0</v>
      </c>
      <c r="G34" s="305">
        <f t="shared" si="3"/>
        <v>0</v>
      </c>
      <c r="H34" s="668">
        <f>'360HOLDS'!AK38*SUM('360HOLDS'!V38:AC38)</f>
        <v>0</v>
      </c>
      <c r="I34" s="668">
        <f>'360HOLDS'!AL38*SUM('360HOLDS'!V38:AC38)</f>
        <v>0</v>
      </c>
      <c r="J34" s="668">
        <f>'360HOLDS'!AM38*SUM('360HOLDS'!V38:AC38)</f>
        <v>0</v>
      </c>
    </row>
    <row r="35" spans="3:10">
      <c r="C35" s="304">
        <f>'360HOLDS'!AI39*SUM('360HOLDS'!V39:AC39)</f>
        <v>0</v>
      </c>
      <c r="D35" s="304">
        <f>'360HOLDS'!AJ39*SUM('360HOLDS'!V39:AC39)</f>
        <v>0</v>
      </c>
      <c r="E35" s="305">
        <f>'360HOLDS'!E39*SUM('360HOLDS'!V39:AC39)</f>
        <v>0</v>
      </c>
      <c r="F35" s="305">
        <f t="shared" si="2"/>
        <v>0</v>
      </c>
      <c r="G35" s="305">
        <f t="shared" si="3"/>
        <v>0</v>
      </c>
      <c r="H35" s="668">
        <f>'360HOLDS'!AK39*SUM('360HOLDS'!V39:AC39)</f>
        <v>0</v>
      </c>
      <c r="I35" s="668">
        <f>'360HOLDS'!AL39*SUM('360HOLDS'!V39:AC39)</f>
        <v>0</v>
      </c>
      <c r="J35" s="668">
        <f>'360HOLDS'!AM39*SUM('360HOLDS'!V39:AC39)</f>
        <v>0</v>
      </c>
    </row>
    <row r="36" spans="3:10">
      <c r="C36" s="304">
        <f>'360HOLDS'!AI40*SUM('360HOLDS'!V40:AC40)</f>
        <v>0</v>
      </c>
      <c r="D36" s="304">
        <f>'360HOLDS'!AJ40*SUM('360HOLDS'!V40:AC40)</f>
        <v>0</v>
      </c>
      <c r="E36" s="305">
        <f>'360HOLDS'!E40*SUM('360HOLDS'!V40:AC40)</f>
        <v>0</v>
      </c>
      <c r="F36" s="305">
        <f t="shared" si="2"/>
        <v>0</v>
      </c>
      <c r="G36" s="305">
        <f t="shared" si="3"/>
        <v>0</v>
      </c>
      <c r="H36" s="668">
        <f>'360HOLDS'!AK40*SUM('360HOLDS'!V40:AC40)</f>
        <v>0</v>
      </c>
      <c r="I36" s="668">
        <f>'360HOLDS'!AL40*SUM('360HOLDS'!V40:AC40)</f>
        <v>0</v>
      </c>
      <c r="J36" s="668">
        <f>'360HOLDS'!AM40*SUM('360HOLDS'!V40:AC40)</f>
        <v>0</v>
      </c>
    </row>
    <row r="37" spans="3:10">
      <c r="C37" s="304">
        <f>'360HOLDS'!AI41*SUM('360HOLDS'!V41:AC41)</f>
        <v>0</v>
      </c>
      <c r="D37" s="304">
        <f>'360HOLDS'!AJ41*SUM('360HOLDS'!V41:AC41)</f>
        <v>0</v>
      </c>
      <c r="E37" s="305">
        <f>'360HOLDS'!E41*SUM('360HOLDS'!V41:AC41)</f>
        <v>0</v>
      </c>
      <c r="F37" s="305">
        <f t="shared" si="2"/>
        <v>0</v>
      </c>
      <c r="G37" s="305">
        <f t="shared" si="3"/>
        <v>0</v>
      </c>
      <c r="H37" s="668">
        <f>'360HOLDS'!AK41*SUM('360HOLDS'!V41:AC41)</f>
        <v>0</v>
      </c>
      <c r="I37" s="668">
        <f>'360HOLDS'!AL41*SUM('360HOLDS'!V41:AC41)</f>
        <v>0</v>
      </c>
      <c r="J37" s="668">
        <f>'360HOLDS'!AM41*SUM('360HOLDS'!V41:AC41)</f>
        <v>0</v>
      </c>
    </row>
    <row r="38" spans="3:10">
      <c r="C38" s="304">
        <f>'360HOLDS'!AI42*SUM('360HOLDS'!V42:AC42)</f>
        <v>0</v>
      </c>
      <c r="D38" s="304">
        <f>'360HOLDS'!AJ42*SUM('360HOLDS'!V42:AC42)</f>
        <v>0</v>
      </c>
      <c r="E38" s="305">
        <f>'360HOLDS'!E42*SUM('360HOLDS'!V42:AC42)</f>
        <v>0</v>
      </c>
      <c r="F38" s="305">
        <f t="shared" si="2"/>
        <v>0</v>
      </c>
      <c r="G38" s="305">
        <f t="shared" si="3"/>
        <v>0</v>
      </c>
      <c r="H38" s="668">
        <f>'360HOLDS'!AK42*SUM('360HOLDS'!V42:AC42)</f>
        <v>0</v>
      </c>
      <c r="I38" s="668">
        <f>'360HOLDS'!AL42*SUM('360HOLDS'!V42:AC42)</f>
        <v>0</v>
      </c>
      <c r="J38" s="668">
        <f>'360HOLDS'!AM42*SUM('360HOLDS'!V42:AC42)</f>
        <v>0</v>
      </c>
    </row>
    <row r="39" spans="3:10">
      <c r="C39" s="304">
        <f>'360HOLDS'!AI43*SUM('360HOLDS'!V43:AC43)</f>
        <v>0</v>
      </c>
      <c r="D39" s="304">
        <f>'360HOLDS'!AJ43*SUM('360HOLDS'!V43:AC43)</f>
        <v>0</v>
      </c>
      <c r="E39" s="305">
        <f>'360HOLDS'!E43*SUM('360HOLDS'!V43:AC43)</f>
        <v>0</v>
      </c>
      <c r="F39" s="305">
        <f t="shared" si="2"/>
        <v>0</v>
      </c>
      <c r="G39" s="305">
        <f t="shared" si="3"/>
        <v>0</v>
      </c>
      <c r="H39" s="668">
        <f>'360HOLDS'!AK43*SUM('360HOLDS'!V43:AC43)</f>
        <v>0</v>
      </c>
      <c r="I39" s="668">
        <f>'360HOLDS'!AL43*SUM('360HOLDS'!V43:AC43)</f>
        <v>0</v>
      </c>
      <c r="J39" s="668">
        <f>'360HOLDS'!AM43*SUM('360HOLDS'!V43:AC43)</f>
        <v>0</v>
      </c>
    </row>
    <row r="40" spans="3:10">
      <c r="C40" s="304">
        <f>'360HOLDS'!AI44*SUM('360HOLDS'!V44:AC44)</f>
        <v>0</v>
      </c>
      <c r="D40" s="304">
        <f>'360HOLDS'!AJ44*SUM('360HOLDS'!V44:AC44)</f>
        <v>0</v>
      </c>
      <c r="E40" s="305">
        <f>'360HOLDS'!E44*SUM('360HOLDS'!V44:AC44)</f>
        <v>0</v>
      </c>
      <c r="F40" s="305">
        <f t="shared" si="2"/>
        <v>0</v>
      </c>
      <c r="G40" s="305">
        <f t="shared" si="3"/>
        <v>0</v>
      </c>
      <c r="H40" s="668">
        <f>'360HOLDS'!AK44*SUM('360HOLDS'!V44:AC44)</f>
        <v>0</v>
      </c>
      <c r="I40" s="668">
        <f>'360HOLDS'!AL44*SUM('360HOLDS'!V44:AC44)</f>
        <v>0</v>
      </c>
      <c r="J40" s="668">
        <f>'360HOLDS'!AM44*SUM('360HOLDS'!V44:AC44)</f>
        <v>0</v>
      </c>
    </row>
    <row r="41" spans="3:10">
      <c r="C41" s="304">
        <f>'360HOLDS'!AI45*SUM('360HOLDS'!V45:AC45)</f>
        <v>0</v>
      </c>
      <c r="D41" s="304">
        <f>'360HOLDS'!AJ45*SUM('360HOLDS'!V45:AC45)</f>
        <v>0</v>
      </c>
      <c r="E41" s="305">
        <f>'360HOLDS'!E45*SUM('360HOLDS'!V45:AC45)</f>
        <v>0</v>
      </c>
      <c r="F41" s="305">
        <f t="shared" si="2"/>
        <v>0</v>
      </c>
      <c r="G41" s="305">
        <f t="shared" si="3"/>
        <v>0</v>
      </c>
      <c r="H41" s="668">
        <f>'360HOLDS'!AK45*SUM('360HOLDS'!V45:AC45)</f>
        <v>0</v>
      </c>
      <c r="I41" s="668">
        <f>'360HOLDS'!AL45*SUM('360HOLDS'!V45:AC45)</f>
        <v>0</v>
      </c>
      <c r="J41" s="668">
        <f>'360HOLDS'!AM45*SUM('360HOLDS'!V45:AC45)</f>
        <v>0</v>
      </c>
    </row>
    <row r="42" spans="3:10">
      <c r="C42" s="304">
        <f>'360HOLDS'!AI46*SUM('360HOLDS'!V46:AC46)</f>
        <v>0</v>
      </c>
      <c r="D42" s="304">
        <f>'360HOLDS'!AJ46*SUM('360HOLDS'!V46:AC46)</f>
        <v>0</v>
      </c>
      <c r="E42" s="305">
        <f>'360HOLDS'!E46*SUM('360HOLDS'!V46:AC46)</f>
        <v>0</v>
      </c>
      <c r="F42" s="305">
        <f t="shared" si="2"/>
        <v>0</v>
      </c>
      <c r="G42" s="305">
        <f t="shared" si="3"/>
        <v>0</v>
      </c>
      <c r="H42" s="668">
        <f>'360HOLDS'!AK46*SUM('360HOLDS'!V46:AC46)</f>
        <v>0</v>
      </c>
      <c r="I42" s="668">
        <f>'360HOLDS'!AL46*SUM('360HOLDS'!V46:AC46)</f>
        <v>0</v>
      </c>
      <c r="J42" s="668">
        <f>'360HOLDS'!AM46*SUM('360HOLDS'!V46:AC46)</f>
        <v>0</v>
      </c>
    </row>
    <row r="43" spans="3:10">
      <c r="C43" s="304">
        <f>'360HOLDS'!AI47*SUM('360HOLDS'!V47:AC47)</f>
        <v>0</v>
      </c>
      <c r="D43" s="304">
        <f>'360HOLDS'!AJ47*SUM('360HOLDS'!V47:AC47)</f>
        <v>0</v>
      </c>
      <c r="E43" s="305">
        <f>'360HOLDS'!E47*SUM('360HOLDS'!V47:AC47)</f>
        <v>0</v>
      </c>
      <c r="F43" s="305">
        <f t="shared" si="2"/>
        <v>0</v>
      </c>
      <c r="G43" s="305">
        <f t="shared" si="3"/>
        <v>0</v>
      </c>
      <c r="H43" s="668">
        <f>'360HOLDS'!AK47*SUM('360HOLDS'!V47:AC47)</f>
        <v>0</v>
      </c>
      <c r="I43" s="668">
        <f>'360HOLDS'!AL47*SUM('360HOLDS'!V47:AC47)</f>
        <v>0</v>
      </c>
      <c r="J43" s="668">
        <f>'360HOLDS'!AM47*SUM('360HOLDS'!V47:AC47)</f>
        <v>0</v>
      </c>
    </row>
    <row r="44" spans="3:10">
      <c r="C44" s="304">
        <f>'360HOLDS'!AI48*SUM('360HOLDS'!V48:AC48)</f>
        <v>0</v>
      </c>
      <c r="D44" s="304">
        <f>'360HOLDS'!AJ48*SUM('360HOLDS'!V48:AC48)</f>
        <v>0</v>
      </c>
      <c r="E44" s="305">
        <f>'360HOLDS'!E48*SUM('360HOLDS'!V48:AC48)</f>
        <v>0</v>
      </c>
      <c r="F44" s="305">
        <f t="shared" si="2"/>
        <v>0</v>
      </c>
      <c r="G44" s="305">
        <f t="shared" si="3"/>
        <v>0</v>
      </c>
      <c r="H44" s="668">
        <f>'360HOLDS'!AK48*SUM('360HOLDS'!V48:AC48)</f>
        <v>0</v>
      </c>
      <c r="I44" s="668">
        <f>'360HOLDS'!AL48*SUM('360HOLDS'!V48:AC48)</f>
        <v>0</v>
      </c>
      <c r="J44" s="668">
        <f>'360HOLDS'!AM48*SUM('360HOLDS'!V48:AC48)</f>
        <v>0</v>
      </c>
    </row>
    <row r="45" spans="3:10">
      <c r="C45" s="304">
        <f>'360HOLDS'!AI49*SUM('360HOLDS'!V49:AC49)</f>
        <v>0</v>
      </c>
      <c r="D45" s="304">
        <f>'360HOLDS'!AJ49*SUM('360HOLDS'!V49:AC49)</f>
        <v>0</v>
      </c>
      <c r="E45" s="305">
        <f>'360HOLDS'!E49*SUM('360HOLDS'!V49:AC49)</f>
        <v>0</v>
      </c>
      <c r="F45" s="305">
        <f t="shared" si="2"/>
        <v>0</v>
      </c>
      <c r="G45" s="305">
        <f t="shared" si="3"/>
        <v>0</v>
      </c>
      <c r="H45" s="668">
        <f>'360HOLDS'!AK49*SUM('360HOLDS'!V49:AC49)</f>
        <v>0</v>
      </c>
      <c r="I45" s="668">
        <f>'360HOLDS'!AL49*SUM('360HOLDS'!V49:AC49)</f>
        <v>0</v>
      </c>
      <c r="J45" s="668">
        <f>'360HOLDS'!AM49*SUM('360HOLDS'!V49:AC49)</f>
        <v>0</v>
      </c>
    </row>
    <row r="46" spans="3:10">
      <c r="C46" s="304">
        <f>'360HOLDS'!AI50*SUM('360HOLDS'!V50:AC50)</f>
        <v>0</v>
      </c>
      <c r="D46" s="304">
        <f>'360HOLDS'!AJ50*SUM('360HOLDS'!V50:AC50)</f>
        <v>0</v>
      </c>
      <c r="E46" s="305">
        <f>'360HOLDS'!E50*SUM('360HOLDS'!V50:AC50)</f>
        <v>0</v>
      </c>
      <c r="F46" s="305">
        <f t="shared" si="2"/>
        <v>0</v>
      </c>
      <c r="G46" s="305">
        <f t="shared" si="3"/>
        <v>0</v>
      </c>
      <c r="H46" s="668">
        <f>'360HOLDS'!AK50*SUM('360HOLDS'!V50:AC50)</f>
        <v>0</v>
      </c>
      <c r="I46" s="668">
        <f>'360HOLDS'!AL50*SUM('360HOLDS'!V50:AC50)</f>
        <v>0</v>
      </c>
      <c r="J46" s="668">
        <f>'360HOLDS'!AM50*SUM('360HOLDS'!V50:AC50)</f>
        <v>0</v>
      </c>
    </row>
    <row r="47" spans="3:10">
      <c r="C47" s="304">
        <f>'360HOLDS'!AI51*SUM('360HOLDS'!V51:AC51)</f>
        <v>0</v>
      </c>
      <c r="D47" s="304">
        <f>'360HOLDS'!AJ51*SUM('360HOLDS'!V51:AC51)</f>
        <v>0</v>
      </c>
      <c r="E47" s="305">
        <f>'360HOLDS'!E51*SUM('360HOLDS'!V51:AC51)</f>
        <v>0</v>
      </c>
      <c r="F47" s="305">
        <f t="shared" si="2"/>
        <v>0</v>
      </c>
      <c r="G47" s="305">
        <f t="shared" si="3"/>
        <v>0</v>
      </c>
      <c r="H47" s="668">
        <f>'360HOLDS'!AK51*SUM('360HOLDS'!V51:AC51)</f>
        <v>0</v>
      </c>
      <c r="I47" s="668">
        <f>'360HOLDS'!AL51*SUM('360HOLDS'!V51:AC51)</f>
        <v>0</v>
      </c>
      <c r="J47" s="668">
        <f>'360HOLDS'!AM51*SUM('360HOLDS'!V51:AC51)</f>
        <v>0</v>
      </c>
    </row>
    <row r="48" spans="3:10">
      <c r="C48" s="304">
        <f>'360HOLDS'!AI52*SUM('360HOLDS'!V52:AC52)</f>
        <v>0</v>
      </c>
      <c r="D48" s="304">
        <f>'360HOLDS'!AJ52*SUM('360HOLDS'!V52:AC52)</f>
        <v>0</v>
      </c>
      <c r="E48" s="305">
        <f>'360HOLDS'!E52*SUM('360HOLDS'!V52:AC52)</f>
        <v>0</v>
      </c>
      <c r="F48" s="305">
        <f t="shared" si="2"/>
        <v>0</v>
      </c>
      <c r="G48" s="305">
        <f t="shared" si="3"/>
        <v>0</v>
      </c>
      <c r="H48" s="668">
        <f>'360HOLDS'!AK52*SUM('360HOLDS'!V52:AC52)</f>
        <v>0</v>
      </c>
      <c r="I48" s="668">
        <f>'360HOLDS'!AL52*SUM('360HOLDS'!V52:AC52)</f>
        <v>0</v>
      </c>
      <c r="J48" s="668">
        <f>'360HOLDS'!AM52*SUM('360HOLDS'!V52:AC52)</f>
        <v>0</v>
      </c>
    </row>
    <row r="49" spans="3:10">
      <c r="C49" s="304">
        <f>'360HOLDS'!AI53*SUM('360HOLDS'!V53:AC53)</f>
        <v>0</v>
      </c>
      <c r="D49" s="304">
        <f>'360HOLDS'!AJ53*SUM('360HOLDS'!V53:AC53)</f>
        <v>0</v>
      </c>
      <c r="E49" s="305">
        <f>'360HOLDS'!E53*SUM('360HOLDS'!V53:AC53)</f>
        <v>0</v>
      </c>
      <c r="F49" s="305">
        <f t="shared" si="2"/>
        <v>0</v>
      </c>
      <c r="G49" s="305">
        <f t="shared" si="3"/>
        <v>0</v>
      </c>
      <c r="H49" s="668">
        <f>'360HOLDS'!AK53*SUM('360HOLDS'!V53:AC53)</f>
        <v>0</v>
      </c>
      <c r="I49" s="668">
        <f>'360HOLDS'!AL53*SUM('360HOLDS'!V53:AC53)</f>
        <v>0</v>
      </c>
      <c r="J49" s="668">
        <f>'360HOLDS'!AM53*SUM('360HOLDS'!V53:AC53)</f>
        <v>0</v>
      </c>
    </row>
    <row r="50" spans="3:10">
      <c r="C50" s="304">
        <f>'360HOLDS'!AI54*SUM('360HOLDS'!V54:AC54)</f>
        <v>0</v>
      </c>
      <c r="D50" s="304">
        <f>'360HOLDS'!AJ54*SUM('360HOLDS'!V54:AC54)</f>
        <v>0</v>
      </c>
      <c r="E50" s="305">
        <f>'360HOLDS'!E54*SUM('360HOLDS'!V54:AC54)</f>
        <v>0</v>
      </c>
      <c r="F50" s="305">
        <f t="shared" si="2"/>
        <v>0</v>
      </c>
      <c r="G50" s="305">
        <f t="shared" si="3"/>
        <v>0</v>
      </c>
      <c r="H50" s="668">
        <f>'360HOLDS'!AK54*SUM('360HOLDS'!V54:AC54)</f>
        <v>0</v>
      </c>
      <c r="I50" s="668">
        <f>'360HOLDS'!AL54*SUM('360HOLDS'!V54:AC54)</f>
        <v>0</v>
      </c>
      <c r="J50" s="668">
        <f>'360HOLDS'!AM54*SUM('360HOLDS'!V54:AC54)</f>
        <v>0</v>
      </c>
    </row>
    <row r="51" spans="3:10">
      <c r="C51" s="304">
        <f>'360HOLDS'!AI55*SUM('360HOLDS'!V55:AC55)</f>
        <v>0</v>
      </c>
      <c r="D51" s="304">
        <f>'360HOLDS'!AJ55*SUM('360HOLDS'!V55:AC55)</f>
        <v>0</v>
      </c>
      <c r="E51" s="305">
        <f>'360HOLDS'!E55*SUM('360HOLDS'!V55:AC55)</f>
        <v>0</v>
      </c>
      <c r="F51" s="305">
        <f t="shared" si="2"/>
        <v>0</v>
      </c>
      <c r="G51" s="305">
        <f t="shared" si="3"/>
        <v>0</v>
      </c>
      <c r="H51" s="668">
        <f>'360HOLDS'!AK55*SUM('360HOLDS'!V55:AC55)</f>
        <v>0</v>
      </c>
      <c r="I51" s="668">
        <f>'360HOLDS'!AL55*SUM('360HOLDS'!V55:AC55)</f>
        <v>0</v>
      </c>
      <c r="J51" s="668">
        <f>'360HOLDS'!AM55*SUM('360HOLDS'!V55:AC55)</f>
        <v>0</v>
      </c>
    </row>
    <row r="52" spans="3:10">
      <c r="C52" s="304">
        <f>'360HOLDS'!AI56*SUM('360HOLDS'!V56:AC56)</f>
        <v>0</v>
      </c>
      <c r="D52" s="304">
        <f>'360HOLDS'!AJ56*SUM('360HOLDS'!V56:AC56)</f>
        <v>0</v>
      </c>
      <c r="E52" s="305">
        <f>'360HOLDS'!E56*SUM('360HOLDS'!V56:AC56)</f>
        <v>0</v>
      </c>
      <c r="F52" s="305">
        <f t="shared" si="2"/>
        <v>0</v>
      </c>
      <c r="G52" s="305">
        <f t="shared" si="3"/>
        <v>0</v>
      </c>
      <c r="H52" s="668">
        <f>'360HOLDS'!AK56*SUM('360HOLDS'!V56:AC56)</f>
        <v>0</v>
      </c>
      <c r="I52" s="668">
        <f>'360HOLDS'!AL56*SUM('360HOLDS'!V56:AC56)</f>
        <v>0</v>
      </c>
      <c r="J52" s="668">
        <f>'360HOLDS'!AM56*SUM('360HOLDS'!V56:AC56)</f>
        <v>0</v>
      </c>
    </row>
    <row r="53" spans="3:10">
      <c r="C53" s="304">
        <f>'360HOLDS'!AI57*SUM('360HOLDS'!V57:AC57)</f>
        <v>0</v>
      </c>
      <c r="D53" s="304">
        <f>'360HOLDS'!AJ57*SUM('360HOLDS'!V57:AC57)</f>
        <v>0</v>
      </c>
      <c r="E53" s="305">
        <f>'360HOLDS'!E57*SUM('360HOLDS'!V57:AC57)</f>
        <v>0</v>
      </c>
      <c r="F53" s="305">
        <f t="shared" si="2"/>
        <v>0</v>
      </c>
      <c r="G53" s="305">
        <f t="shared" si="3"/>
        <v>0</v>
      </c>
      <c r="H53" s="668">
        <f>'360HOLDS'!AK57*SUM('360HOLDS'!V57:AC57)</f>
        <v>0</v>
      </c>
      <c r="I53" s="668">
        <f>'360HOLDS'!AL57*SUM('360HOLDS'!V57:AC57)</f>
        <v>0</v>
      </c>
      <c r="J53" s="668">
        <f>'360HOLDS'!AM57*SUM('360HOLDS'!V57:AC57)</f>
        <v>0</v>
      </c>
    </row>
    <row r="54" spans="3:10">
      <c r="C54" s="304">
        <f>'360HOLDS'!AI58*SUM('360HOLDS'!V58:AC58)</f>
        <v>0</v>
      </c>
      <c r="D54" s="304">
        <f>'360HOLDS'!AJ58*SUM('360HOLDS'!V58:AC58)</f>
        <v>0</v>
      </c>
      <c r="E54" s="305">
        <f>'360HOLDS'!E58*SUM('360HOLDS'!V58:AC58)</f>
        <v>0</v>
      </c>
      <c r="F54" s="305">
        <f t="shared" si="2"/>
        <v>0</v>
      </c>
      <c r="G54" s="305">
        <f t="shared" si="3"/>
        <v>0</v>
      </c>
      <c r="H54" s="668">
        <f>'360HOLDS'!AK58*SUM('360HOLDS'!V58:AC58)</f>
        <v>0</v>
      </c>
      <c r="I54" s="668">
        <f>'360HOLDS'!AL58*SUM('360HOLDS'!V58:AC58)</f>
        <v>0</v>
      </c>
      <c r="J54" s="668">
        <f>'360HOLDS'!AM58*SUM('360HOLDS'!V58:AC58)</f>
        <v>0</v>
      </c>
    </row>
    <row r="55" spans="3:10">
      <c r="C55" s="304">
        <f>'360HOLDS'!AI59*SUM('360HOLDS'!V59:AC59)</f>
        <v>0</v>
      </c>
      <c r="D55" s="304">
        <f>'360HOLDS'!AJ59*SUM('360HOLDS'!V59:AC59)</f>
        <v>0</v>
      </c>
      <c r="E55" s="305">
        <f>'360HOLDS'!E59*SUM('360HOLDS'!V59:AC59)</f>
        <v>0</v>
      </c>
      <c r="F55" s="305">
        <f t="shared" si="2"/>
        <v>0</v>
      </c>
      <c r="G55" s="305">
        <f t="shared" si="3"/>
        <v>0</v>
      </c>
      <c r="H55" s="668">
        <f>'360HOLDS'!AK59*SUM('360HOLDS'!V59:AC59)</f>
        <v>0</v>
      </c>
      <c r="I55" s="668">
        <f>'360HOLDS'!AL59*SUM('360HOLDS'!V59:AC59)</f>
        <v>0</v>
      </c>
      <c r="J55" s="668">
        <f>'360HOLDS'!AM59*SUM('360HOLDS'!V59:AC59)</f>
        <v>0</v>
      </c>
    </row>
    <row r="56" spans="3:10">
      <c r="C56" s="304">
        <f>'360HOLDS'!AI60*SUM('360HOLDS'!V60:AC60)</f>
        <v>0</v>
      </c>
      <c r="D56" s="304">
        <f>'360HOLDS'!AJ60*SUM('360HOLDS'!V60:AC60)</f>
        <v>0</v>
      </c>
      <c r="E56" s="305">
        <f>'360HOLDS'!E60*SUM('360HOLDS'!V60:AC60)</f>
        <v>0</v>
      </c>
      <c r="F56" s="305">
        <f t="shared" si="2"/>
        <v>0</v>
      </c>
      <c r="G56" s="305">
        <f t="shared" si="3"/>
        <v>0</v>
      </c>
      <c r="H56" s="668">
        <f>'360HOLDS'!AK60*SUM('360HOLDS'!V60:AC60)</f>
        <v>0</v>
      </c>
      <c r="I56" s="668">
        <f>'360HOLDS'!AL60*SUM('360HOLDS'!V60:AC60)</f>
        <v>0</v>
      </c>
      <c r="J56" s="668">
        <f>'360HOLDS'!AM60*SUM('360HOLDS'!V60:AC60)</f>
        <v>0</v>
      </c>
    </row>
    <row r="57" spans="3:10">
      <c r="C57" s="304">
        <f>'360HOLDS'!AI61*SUM('360HOLDS'!V61:AC61)</f>
        <v>0</v>
      </c>
      <c r="D57" s="304">
        <f>'360HOLDS'!AJ61*SUM('360HOLDS'!V61:AC61)</f>
        <v>0</v>
      </c>
      <c r="E57" s="305">
        <f>'360HOLDS'!E61*SUM('360HOLDS'!V61:AC61)</f>
        <v>0</v>
      </c>
      <c r="F57" s="305">
        <f t="shared" si="2"/>
        <v>0</v>
      </c>
      <c r="G57" s="305">
        <f t="shared" si="3"/>
        <v>0</v>
      </c>
      <c r="H57" s="668">
        <f>'360HOLDS'!AK61*SUM('360HOLDS'!V61:AC61)</f>
        <v>0</v>
      </c>
      <c r="I57" s="668">
        <f>'360HOLDS'!AL61*SUM('360HOLDS'!V61:AC61)</f>
        <v>0</v>
      </c>
      <c r="J57" s="668">
        <f>'360HOLDS'!AM61*SUM('360HOLDS'!V61:AC61)</f>
        <v>0</v>
      </c>
    </row>
    <row r="58" spans="3:10">
      <c r="C58" s="304">
        <f>'360HOLDS'!AI62*SUM('360HOLDS'!V62:AC62)</f>
        <v>0</v>
      </c>
      <c r="D58" s="304">
        <f>'360HOLDS'!AJ62*SUM('360HOLDS'!V62:AC62)</f>
        <v>0</v>
      </c>
      <c r="E58" s="305">
        <f>'360HOLDS'!E62*SUM('360HOLDS'!V62:AC62)</f>
        <v>0</v>
      </c>
      <c r="F58" s="305">
        <f t="shared" si="2"/>
        <v>0</v>
      </c>
      <c r="G58" s="305">
        <f t="shared" si="3"/>
        <v>0</v>
      </c>
      <c r="H58" s="668">
        <f>'360HOLDS'!AK62*SUM('360HOLDS'!V62:AC62)</f>
        <v>0</v>
      </c>
      <c r="I58" s="668">
        <f>'360HOLDS'!AL62*SUM('360HOLDS'!V62:AC62)</f>
        <v>0</v>
      </c>
      <c r="J58" s="668">
        <f>'360HOLDS'!AM62*SUM('360HOLDS'!V62:AC62)</f>
        <v>0</v>
      </c>
    </row>
    <row r="59" spans="3:10">
      <c r="C59" s="304">
        <f>'360HOLDS'!AI63*SUM('360HOLDS'!V63:AC63)</f>
        <v>0</v>
      </c>
      <c r="D59" s="304">
        <f>'360HOLDS'!AJ63*SUM('360HOLDS'!V63:AC63)</f>
        <v>0</v>
      </c>
      <c r="E59" s="305">
        <f>'360HOLDS'!E63*SUM('360HOLDS'!V63:AC63)</f>
        <v>0</v>
      </c>
      <c r="F59" s="305">
        <f t="shared" si="2"/>
        <v>0</v>
      </c>
      <c r="G59" s="305">
        <f t="shared" si="3"/>
        <v>0</v>
      </c>
      <c r="H59" s="668">
        <f>'360HOLDS'!AK63*SUM('360HOLDS'!V63:AC63)</f>
        <v>0</v>
      </c>
      <c r="I59" s="668">
        <f>'360HOLDS'!AL63*SUM('360HOLDS'!V63:AC63)</f>
        <v>0</v>
      </c>
      <c r="J59" s="668">
        <f>'360HOLDS'!AM63*SUM('360HOLDS'!V63:AC63)</f>
        <v>0</v>
      </c>
    </row>
    <row r="60" spans="3:10">
      <c r="C60" s="304">
        <f>'360HOLDS'!AI64*SUM('360HOLDS'!V64:AC64)</f>
        <v>0</v>
      </c>
      <c r="D60" s="304">
        <f>'360HOLDS'!AJ64*SUM('360HOLDS'!V64:AC64)</f>
        <v>0</v>
      </c>
      <c r="E60" s="305">
        <f>'360HOLDS'!E64*SUM('360HOLDS'!V64:AC64)</f>
        <v>0</v>
      </c>
      <c r="F60" s="305">
        <f t="shared" si="2"/>
        <v>0</v>
      </c>
      <c r="G60" s="305">
        <f t="shared" si="3"/>
        <v>0</v>
      </c>
      <c r="H60" s="668">
        <f>'360HOLDS'!AK64*SUM('360HOLDS'!V64:AC64)</f>
        <v>0</v>
      </c>
      <c r="I60" s="668">
        <f>'360HOLDS'!AL64*SUM('360HOLDS'!V64:AC64)</f>
        <v>0</v>
      </c>
      <c r="J60" s="668">
        <f>'360HOLDS'!AM64*SUM('360HOLDS'!V64:AC64)</f>
        <v>0</v>
      </c>
    </row>
    <row r="61" spans="3:10">
      <c r="C61" s="304">
        <f>'360HOLDS'!AI65*SUM('360HOLDS'!V65:AC65)</f>
        <v>0</v>
      </c>
      <c r="D61" s="304">
        <f>'360HOLDS'!AJ65*SUM('360HOLDS'!V65:AC65)</f>
        <v>0</v>
      </c>
      <c r="E61" s="305">
        <f>'360HOLDS'!E65*SUM('360HOLDS'!V65:AC65)</f>
        <v>0</v>
      </c>
      <c r="F61" s="305">
        <f t="shared" si="2"/>
        <v>0</v>
      </c>
      <c r="G61" s="305">
        <f t="shared" si="3"/>
        <v>0</v>
      </c>
      <c r="H61" s="668">
        <f>'360HOLDS'!AK65*SUM('360HOLDS'!V65:AC65)</f>
        <v>0</v>
      </c>
      <c r="I61" s="668">
        <f>'360HOLDS'!AL65*SUM('360HOLDS'!V65:AC65)</f>
        <v>0</v>
      </c>
      <c r="J61" s="668">
        <f>'360HOLDS'!AM65*SUM('360HOLDS'!V65:AC65)</f>
        <v>0</v>
      </c>
    </row>
    <row r="62" spans="3:10">
      <c r="C62" s="304">
        <f>'360HOLDS'!AI66*SUM('360HOLDS'!V66:AC66)</f>
        <v>0</v>
      </c>
      <c r="D62" s="304">
        <f>'360HOLDS'!AJ66*SUM('360HOLDS'!V66:AC66)</f>
        <v>0</v>
      </c>
      <c r="E62" s="305">
        <f>'360HOLDS'!E66*SUM('360HOLDS'!V66:AC66)</f>
        <v>0</v>
      </c>
      <c r="F62" s="305">
        <f t="shared" si="2"/>
        <v>0</v>
      </c>
      <c r="G62" s="305">
        <f t="shared" si="3"/>
        <v>0</v>
      </c>
      <c r="H62" s="668">
        <f>'360HOLDS'!AK66*SUM('360HOLDS'!V66:AC66)</f>
        <v>0</v>
      </c>
      <c r="I62" s="668">
        <f>'360HOLDS'!AL66*SUM('360HOLDS'!V66:AC66)</f>
        <v>0</v>
      </c>
      <c r="J62" s="668">
        <f>'360HOLDS'!AM66*SUM('360HOLDS'!V66:AC66)</f>
        <v>0</v>
      </c>
    </row>
    <row r="63" spans="3:10">
      <c r="C63" s="304">
        <f>'360HOLDS'!AI67*SUM('360HOLDS'!V67:AC67)</f>
        <v>0</v>
      </c>
      <c r="D63" s="304">
        <f>'360HOLDS'!AJ67*SUM('360HOLDS'!V67:AC67)</f>
        <v>0</v>
      </c>
      <c r="E63" s="305">
        <f>'360HOLDS'!E67*SUM('360HOLDS'!V67:AC67)</f>
        <v>0</v>
      </c>
      <c r="F63" s="305">
        <f t="shared" si="2"/>
        <v>0</v>
      </c>
      <c r="G63" s="305">
        <f t="shared" si="3"/>
        <v>0</v>
      </c>
      <c r="H63" s="668">
        <f>'360HOLDS'!AK67*SUM('360HOLDS'!V67:AC67)</f>
        <v>0</v>
      </c>
      <c r="I63" s="668">
        <f>'360HOLDS'!AL67*SUM('360HOLDS'!V67:AC67)</f>
        <v>0</v>
      </c>
      <c r="J63" s="668">
        <f>'360HOLDS'!AM67*SUM('360HOLDS'!V67:AC67)</f>
        <v>0</v>
      </c>
    </row>
    <row r="64" spans="3:10">
      <c r="C64" s="304">
        <f>'360HOLDS'!AI68*SUM('360HOLDS'!V68:AC68)</f>
        <v>0</v>
      </c>
      <c r="D64" s="304">
        <f>'360HOLDS'!AJ68*SUM('360HOLDS'!V68:AC68)</f>
        <v>0</v>
      </c>
      <c r="E64" s="305">
        <f>'360HOLDS'!E68*SUM('360HOLDS'!V68:AC68)</f>
        <v>0</v>
      </c>
      <c r="F64" s="305">
        <f t="shared" si="2"/>
        <v>0</v>
      </c>
      <c r="G64" s="305">
        <f t="shared" si="3"/>
        <v>0</v>
      </c>
      <c r="H64" s="668">
        <f>'360HOLDS'!AK68*SUM('360HOLDS'!V68:AC68)</f>
        <v>0</v>
      </c>
      <c r="I64" s="668">
        <f>'360HOLDS'!AL68*SUM('360HOLDS'!V68:AC68)</f>
        <v>0</v>
      </c>
      <c r="J64" s="668">
        <f>'360HOLDS'!AM68*SUM('360HOLDS'!V68:AC68)</f>
        <v>0</v>
      </c>
    </row>
    <row r="65" spans="3:10">
      <c r="C65" s="304">
        <f>'360HOLDS'!AI69*SUM('360HOLDS'!V69:AC69)</f>
        <v>0</v>
      </c>
      <c r="D65" s="304">
        <f>'360HOLDS'!AJ69*SUM('360HOLDS'!V69:AC69)</f>
        <v>0</v>
      </c>
      <c r="E65" s="305">
        <f>'360HOLDS'!E69*SUM('360HOLDS'!V69:AC69)</f>
        <v>0</v>
      </c>
      <c r="F65" s="305">
        <f t="shared" si="2"/>
        <v>0</v>
      </c>
      <c r="G65" s="305">
        <f t="shared" si="3"/>
        <v>0</v>
      </c>
      <c r="H65" s="668">
        <f>'360HOLDS'!AK69*SUM('360HOLDS'!V69:AC69)</f>
        <v>0</v>
      </c>
      <c r="I65" s="668">
        <f>'360HOLDS'!AL69*SUM('360HOLDS'!V69:AC69)</f>
        <v>0</v>
      </c>
      <c r="J65" s="668">
        <f>'360HOLDS'!AM69*SUM('360HOLDS'!V69:AC69)</f>
        <v>0</v>
      </c>
    </row>
    <row r="66" spans="3:10">
      <c r="C66" s="304">
        <f>'360HOLDS'!AI70*SUM('360HOLDS'!V70:AC70)</f>
        <v>0</v>
      </c>
      <c r="D66" s="304">
        <f>'360HOLDS'!AJ70*SUM('360HOLDS'!V70:AC70)</f>
        <v>0</v>
      </c>
      <c r="E66" s="305">
        <f>'360HOLDS'!E70*SUM('360HOLDS'!V70:AC70)</f>
        <v>0</v>
      </c>
      <c r="F66" s="305">
        <f t="shared" si="2"/>
        <v>0</v>
      </c>
      <c r="G66" s="305">
        <f t="shared" si="3"/>
        <v>0</v>
      </c>
      <c r="H66" s="668">
        <f>'360HOLDS'!AK70*SUM('360HOLDS'!V70:AC70)</f>
        <v>0</v>
      </c>
      <c r="I66" s="668">
        <f>'360HOLDS'!AL70*SUM('360HOLDS'!V70:AC70)</f>
        <v>0</v>
      </c>
      <c r="J66" s="668">
        <f>'360HOLDS'!AM70*SUM('360HOLDS'!V70:AC70)</f>
        <v>0</v>
      </c>
    </row>
    <row r="67" spans="3:10">
      <c r="C67" s="304">
        <f>'360HOLDS'!AI71*SUM('360HOLDS'!V71:AC71)</f>
        <v>0</v>
      </c>
      <c r="D67" s="304">
        <f>'360HOLDS'!AJ71*SUM('360HOLDS'!V71:AC71)</f>
        <v>0</v>
      </c>
      <c r="E67" s="305">
        <f>'360HOLDS'!E71*SUM('360HOLDS'!V71:AC71)</f>
        <v>0</v>
      </c>
      <c r="F67" s="305">
        <f t="shared" si="2"/>
        <v>0</v>
      </c>
      <c r="G67" s="305">
        <f t="shared" si="3"/>
        <v>0</v>
      </c>
      <c r="H67" s="668">
        <f>'360HOLDS'!AK71*SUM('360HOLDS'!V71:AC71)</f>
        <v>0</v>
      </c>
      <c r="I67" s="668">
        <f>'360HOLDS'!AL71*SUM('360HOLDS'!V71:AC71)</f>
        <v>0</v>
      </c>
      <c r="J67" s="668">
        <f>'360HOLDS'!AM71*SUM('360HOLDS'!V71:AC71)</f>
        <v>0</v>
      </c>
    </row>
    <row r="68" spans="3:10">
      <c r="C68" s="304">
        <f>'360HOLDS'!AI72*SUM('360HOLDS'!V72:AC72)</f>
        <v>0</v>
      </c>
      <c r="D68" s="304">
        <f>'360HOLDS'!AJ72*SUM('360HOLDS'!V72:AC72)</f>
        <v>0</v>
      </c>
      <c r="E68" s="305">
        <f>'360HOLDS'!E72*SUM('360HOLDS'!V72:AC72)</f>
        <v>0</v>
      </c>
      <c r="F68" s="305">
        <f t="shared" si="2"/>
        <v>0</v>
      </c>
      <c r="G68" s="305">
        <f t="shared" si="3"/>
        <v>0</v>
      </c>
      <c r="H68" s="668">
        <f>'360HOLDS'!AK72*SUM('360HOLDS'!V72:AC72)</f>
        <v>0</v>
      </c>
      <c r="I68" s="668">
        <f>'360HOLDS'!AL72*SUM('360HOLDS'!V72:AC72)</f>
        <v>0</v>
      </c>
      <c r="J68" s="668">
        <f>'360HOLDS'!AM72*SUM('360HOLDS'!V72:AC72)</f>
        <v>0</v>
      </c>
    </row>
    <row r="69" spans="3:10">
      <c r="C69" s="304">
        <f>'360HOLDS'!AI73*SUM('360HOLDS'!V73:AC73)</f>
        <v>0</v>
      </c>
      <c r="D69" s="304">
        <f>'360HOLDS'!AJ73*SUM('360HOLDS'!V73:AC73)</f>
        <v>0</v>
      </c>
      <c r="E69" s="305">
        <f>'360HOLDS'!E73*SUM('360HOLDS'!V73:AC73)</f>
        <v>0</v>
      </c>
      <c r="F69" s="305">
        <f t="shared" si="2"/>
        <v>0</v>
      </c>
      <c r="G69" s="305">
        <f t="shared" si="3"/>
        <v>0</v>
      </c>
      <c r="H69" s="668">
        <f>'360HOLDS'!AK73*SUM('360HOLDS'!V73:AC73)</f>
        <v>0</v>
      </c>
      <c r="I69" s="668">
        <f>'360HOLDS'!AL73*SUM('360HOLDS'!V73:AC73)</f>
        <v>0</v>
      </c>
      <c r="J69" s="668">
        <f>'360HOLDS'!AM73*SUM('360HOLDS'!V73:AC73)</f>
        <v>0</v>
      </c>
    </row>
    <row r="70" spans="3:10">
      <c r="C70" s="304">
        <f>'360HOLDS'!AI74*SUM('360HOLDS'!V74:AC74)</f>
        <v>0</v>
      </c>
      <c r="D70" s="304">
        <f>'360HOLDS'!AJ74*SUM('360HOLDS'!V74:AC74)</f>
        <v>0</v>
      </c>
      <c r="E70" s="305">
        <f>'360HOLDS'!E74*SUM('360HOLDS'!V74:AC74)</f>
        <v>0</v>
      </c>
      <c r="F70" s="305">
        <f t="shared" ref="F70:F133" si="4">E70*0.02</f>
        <v>0</v>
      </c>
      <c r="G70" s="305">
        <f t="shared" ref="G70:G133" si="5">E70*0.002</f>
        <v>0</v>
      </c>
      <c r="H70" s="668">
        <f>'360HOLDS'!AK74*SUM('360HOLDS'!V74:AC74)</f>
        <v>0</v>
      </c>
      <c r="I70" s="668">
        <f>'360HOLDS'!AL74*SUM('360HOLDS'!V74:AC74)</f>
        <v>0</v>
      </c>
      <c r="J70" s="668">
        <f>'360HOLDS'!AM74*SUM('360HOLDS'!V74:AC74)</f>
        <v>0</v>
      </c>
    </row>
    <row r="71" spans="3:10">
      <c r="C71" s="304">
        <f>'360HOLDS'!AI75*SUM('360HOLDS'!V75:AC75)</f>
        <v>0</v>
      </c>
      <c r="D71" s="304">
        <f>'360HOLDS'!AJ75*SUM('360HOLDS'!V75:AC75)</f>
        <v>0</v>
      </c>
      <c r="E71" s="305">
        <f>'360HOLDS'!E75*SUM('360HOLDS'!V75:AC75)</f>
        <v>0</v>
      </c>
      <c r="F71" s="305">
        <f t="shared" si="4"/>
        <v>0</v>
      </c>
      <c r="G71" s="305">
        <f t="shared" si="5"/>
        <v>0</v>
      </c>
      <c r="H71" s="668">
        <f>'360HOLDS'!AK75*SUM('360HOLDS'!V75:AC75)</f>
        <v>0</v>
      </c>
      <c r="I71" s="668">
        <f>'360HOLDS'!AL75*SUM('360HOLDS'!V75:AC75)</f>
        <v>0</v>
      </c>
      <c r="J71" s="668">
        <f>'360HOLDS'!AM75*SUM('360HOLDS'!V75:AC75)</f>
        <v>0</v>
      </c>
    </row>
    <row r="72" spans="3:10">
      <c r="C72" s="304">
        <f>'360HOLDS'!AI76*SUM('360HOLDS'!V76:AC76)</f>
        <v>0</v>
      </c>
      <c r="D72" s="304">
        <f>'360HOLDS'!AJ76*SUM('360HOLDS'!V76:AC76)</f>
        <v>0</v>
      </c>
      <c r="E72" s="305">
        <f>'360HOLDS'!E76*SUM('360HOLDS'!V76:AC76)</f>
        <v>0</v>
      </c>
      <c r="F72" s="305">
        <f t="shared" si="4"/>
        <v>0</v>
      </c>
      <c r="G72" s="305">
        <f t="shared" si="5"/>
        <v>0</v>
      </c>
      <c r="H72" s="668">
        <f>'360HOLDS'!AK76*SUM('360HOLDS'!V76:AC76)</f>
        <v>0</v>
      </c>
      <c r="I72" s="668">
        <f>'360HOLDS'!AL76*SUM('360HOLDS'!V76:AC76)</f>
        <v>0</v>
      </c>
      <c r="J72" s="668">
        <f>'360HOLDS'!AM76*SUM('360HOLDS'!V76:AC76)</f>
        <v>0</v>
      </c>
    </row>
    <row r="73" spans="3:10">
      <c r="C73" s="304">
        <f>'360HOLDS'!AI77*SUM('360HOLDS'!V77:AC77)</f>
        <v>0</v>
      </c>
      <c r="D73" s="304">
        <f>'360HOLDS'!AJ77*SUM('360HOLDS'!V77:AC77)</f>
        <v>0</v>
      </c>
      <c r="E73" s="305">
        <f>'360HOLDS'!E77*SUM('360HOLDS'!V77:AC77)</f>
        <v>0</v>
      </c>
      <c r="F73" s="305">
        <f t="shared" si="4"/>
        <v>0</v>
      </c>
      <c r="G73" s="305">
        <f t="shared" si="5"/>
        <v>0</v>
      </c>
      <c r="H73" s="668">
        <f>'360HOLDS'!AK77*SUM('360HOLDS'!V77:AC77)</f>
        <v>0</v>
      </c>
      <c r="I73" s="668">
        <f>'360HOLDS'!AL77*SUM('360HOLDS'!V77:AC77)</f>
        <v>0</v>
      </c>
      <c r="J73" s="668">
        <f>'360HOLDS'!AM77*SUM('360HOLDS'!V77:AC77)</f>
        <v>0</v>
      </c>
    </row>
    <row r="74" spans="3:10">
      <c r="C74" s="304">
        <f>'360HOLDS'!AI78*SUM('360HOLDS'!V78:AC78)</f>
        <v>0</v>
      </c>
      <c r="D74" s="304">
        <f>'360HOLDS'!AJ78*SUM('360HOLDS'!V78:AC78)</f>
        <v>0</v>
      </c>
      <c r="E74" s="305">
        <f>'360HOLDS'!E78*SUM('360HOLDS'!V78:AC78)</f>
        <v>0</v>
      </c>
      <c r="F74" s="305">
        <f t="shared" si="4"/>
        <v>0</v>
      </c>
      <c r="G74" s="305">
        <f t="shared" si="5"/>
        <v>0</v>
      </c>
      <c r="H74" s="668">
        <f>'360HOLDS'!AK78*SUM('360HOLDS'!V78:AC78)</f>
        <v>0</v>
      </c>
      <c r="I74" s="668">
        <f>'360HOLDS'!AL78*SUM('360HOLDS'!V78:AC78)</f>
        <v>0</v>
      </c>
      <c r="J74" s="668">
        <f>'360HOLDS'!AM78*SUM('360HOLDS'!V78:AC78)</f>
        <v>0</v>
      </c>
    </row>
    <row r="75" spans="3:10">
      <c r="C75" s="304">
        <f>'360HOLDS'!AI79*SUM('360HOLDS'!V79:AC79)</f>
        <v>0</v>
      </c>
      <c r="D75" s="304">
        <f>'360HOLDS'!AJ79*SUM('360HOLDS'!V79:AC79)</f>
        <v>0</v>
      </c>
      <c r="E75" s="305">
        <f>'360HOLDS'!E79*SUM('360HOLDS'!V79:AC79)</f>
        <v>0</v>
      </c>
      <c r="F75" s="305">
        <f t="shared" si="4"/>
        <v>0</v>
      </c>
      <c r="G75" s="305">
        <f t="shared" si="5"/>
        <v>0</v>
      </c>
      <c r="H75" s="668">
        <f>'360HOLDS'!AK79*SUM('360HOLDS'!V79:AC79)</f>
        <v>0</v>
      </c>
      <c r="I75" s="668">
        <f>'360HOLDS'!AL79*SUM('360HOLDS'!V79:AC79)</f>
        <v>0</v>
      </c>
      <c r="J75" s="668">
        <f>'360HOLDS'!AM79*SUM('360HOLDS'!V79:AC79)</f>
        <v>0</v>
      </c>
    </row>
    <row r="76" spans="3:10">
      <c r="C76" s="304">
        <f>'360HOLDS'!AI80*SUM('360HOLDS'!V80:AC80)</f>
        <v>0</v>
      </c>
      <c r="D76" s="304">
        <f>'360HOLDS'!AJ80*SUM('360HOLDS'!V80:AC80)</f>
        <v>0</v>
      </c>
      <c r="E76" s="305">
        <f>'360HOLDS'!E80*SUM('360HOLDS'!V80:AC80)</f>
        <v>0</v>
      </c>
      <c r="F76" s="305">
        <f t="shared" si="4"/>
        <v>0</v>
      </c>
      <c r="G76" s="305">
        <f t="shared" si="5"/>
        <v>0</v>
      </c>
      <c r="H76" s="668">
        <f>'360HOLDS'!AK80*SUM('360HOLDS'!V80:AC80)</f>
        <v>0</v>
      </c>
      <c r="I76" s="668">
        <f>'360HOLDS'!AL80*SUM('360HOLDS'!V80:AC80)</f>
        <v>0</v>
      </c>
      <c r="J76" s="668">
        <f>'360HOLDS'!AM80*SUM('360HOLDS'!V80:AC80)</f>
        <v>0</v>
      </c>
    </row>
    <row r="77" spans="3:10">
      <c r="C77" s="304">
        <f>'360HOLDS'!AI81*SUM('360HOLDS'!V81:AC81)</f>
        <v>0</v>
      </c>
      <c r="D77" s="304">
        <f>'360HOLDS'!AJ81*SUM('360HOLDS'!V81:AC81)</f>
        <v>0</v>
      </c>
      <c r="E77" s="305">
        <f>'360HOLDS'!E81*SUM('360HOLDS'!V81:AC81)</f>
        <v>0</v>
      </c>
      <c r="F77" s="305">
        <f t="shared" si="4"/>
        <v>0</v>
      </c>
      <c r="G77" s="305">
        <f t="shared" si="5"/>
        <v>0</v>
      </c>
      <c r="H77" s="668">
        <f>'360HOLDS'!AK81*SUM('360HOLDS'!V81:AC81)</f>
        <v>0</v>
      </c>
      <c r="I77" s="668">
        <f>'360HOLDS'!AL81*SUM('360HOLDS'!V81:AC81)</f>
        <v>0</v>
      </c>
      <c r="J77" s="668">
        <f>'360HOLDS'!AM81*SUM('360HOLDS'!V81:AC81)</f>
        <v>0</v>
      </c>
    </row>
    <row r="78" spans="3:10">
      <c r="C78" s="304">
        <f>'360HOLDS'!AI82*SUM('360HOLDS'!V82:AC82)</f>
        <v>0</v>
      </c>
      <c r="D78" s="304">
        <f>'360HOLDS'!AJ82*SUM('360HOLDS'!V82:AC82)</f>
        <v>0</v>
      </c>
      <c r="E78" s="305">
        <f>'360HOLDS'!E82*SUM('360HOLDS'!V82:AC82)</f>
        <v>0</v>
      </c>
      <c r="F78" s="305">
        <f t="shared" si="4"/>
        <v>0</v>
      </c>
      <c r="G78" s="305">
        <f t="shared" si="5"/>
        <v>0</v>
      </c>
      <c r="H78" s="668">
        <f>'360HOLDS'!AK82*SUM('360HOLDS'!V82:AC82)</f>
        <v>0</v>
      </c>
      <c r="I78" s="668">
        <f>'360HOLDS'!AL82*SUM('360HOLDS'!V82:AC82)</f>
        <v>0</v>
      </c>
      <c r="J78" s="668">
        <f>'360HOLDS'!AM82*SUM('360HOLDS'!V82:AC82)</f>
        <v>0</v>
      </c>
    </row>
    <row r="79" spans="3:10">
      <c r="C79" s="304">
        <f>'360HOLDS'!AI83*SUM('360HOLDS'!V83:AC83)</f>
        <v>0</v>
      </c>
      <c r="D79" s="304">
        <f>'360HOLDS'!AJ83*SUM('360HOLDS'!V83:AC83)</f>
        <v>0</v>
      </c>
      <c r="E79" s="305">
        <f>'360HOLDS'!E83*SUM('360HOLDS'!V83:AC83)</f>
        <v>0</v>
      </c>
      <c r="F79" s="305">
        <f t="shared" si="4"/>
        <v>0</v>
      </c>
      <c r="G79" s="305">
        <f t="shared" si="5"/>
        <v>0</v>
      </c>
      <c r="H79" s="668">
        <f>'360HOLDS'!AK83*SUM('360HOLDS'!V83:AC83)</f>
        <v>0</v>
      </c>
      <c r="I79" s="668">
        <f>'360HOLDS'!AL83*SUM('360HOLDS'!V83:AC83)</f>
        <v>0</v>
      </c>
      <c r="J79" s="668">
        <f>'360HOLDS'!AM83*SUM('360HOLDS'!V83:AC83)</f>
        <v>0</v>
      </c>
    </row>
    <row r="80" spans="3:10">
      <c r="C80" s="304">
        <f>'360HOLDS'!AI84*SUM('360HOLDS'!V84:AC84)</f>
        <v>0</v>
      </c>
      <c r="D80" s="304">
        <f>'360HOLDS'!AJ84*SUM('360HOLDS'!V84:AC84)</f>
        <v>0</v>
      </c>
      <c r="E80" s="305">
        <f>'360HOLDS'!E84*SUM('360HOLDS'!V84:AC84)</f>
        <v>0</v>
      </c>
      <c r="F80" s="305">
        <f t="shared" si="4"/>
        <v>0</v>
      </c>
      <c r="G80" s="305">
        <f t="shared" si="5"/>
        <v>0</v>
      </c>
      <c r="H80" s="668">
        <f>'360HOLDS'!AK84*SUM('360HOLDS'!V84:AC84)</f>
        <v>0</v>
      </c>
      <c r="I80" s="668">
        <f>'360HOLDS'!AL84*SUM('360HOLDS'!V84:AC84)</f>
        <v>0</v>
      </c>
      <c r="J80" s="668">
        <f>'360HOLDS'!AM84*SUM('360HOLDS'!V84:AC84)</f>
        <v>0</v>
      </c>
    </row>
    <row r="81" spans="3:10">
      <c r="C81" s="304">
        <f>'360HOLDS'!AI85*SUM('360HOLDS'!V85:AC85)</f>
        <v>0</v>
      </c>
      <c r="D81" s="304">
        <f>'360HOLDS'!AJ85*SUM('360HOLDS'!V85:AC85)</f>
        <v>0</v>
      </c>
      <c r="E81" s="305">
        <f>'360HOLDS'!E85*SUM('360HOLDS'!V85:AC85)</f>
        <v>0</v>
      </c>
      <c r="F81" s="305">
        <f t="shared" si="4"/>
        <v>0</v>
      </c>
      <c r="G81" s="305">
        <f t="shared" si="5"/>
        <v>0</v>
      </c>
      <c r="H81" s="668">
        <f>'360HOLDS'!AK85*SUM('360HOLDS'!V85:AC85)</f>
        <v>0</v>
      </c>
      <c r="I81" s="668">
        <f>'360HOLDS'!AL85*SUM('360HOLDS'!V85:AC85)</f>
        <v>0</v>
      </c>
      <c r="J81" s="668">
        <f>'360HOLDS'!AM85*SUM('360HOLDS'!V85:AC85)</f>
        <v>0</v>
      </c>
    </row>
    <row r="82" spans="3:10">
      <c r="C82" s="304">
        <f>'360HOLDS'!AI86*SUM('360HOLDS'!V86:AC86)</f>
        <v>0</v>
      </c>
      <c r="D82" s="304">
        <f>'360HOLDS'!AJ86*SUM('360HOLDS'!V86:AC86)</f>
        <v>0</v>
      </c>
      <c r="E82" s="305">
        <f>'360HOLDS'!E86*SUM('360HOLDS'!V86:AC86)</f>
        <v>0</v>
      </c>
      <c r="F82" s="305">
        <f t="shared" si="4"/>
        <v>0</v>
      </c>
      <c r="G82" s="305">
        <f t="shared" si="5"/>
        <v>0</v>
      </c>
      <c r="H82" s="668">
        <f>'360HOLDS'!AK86*SUM('360HOLDS'!V86:AC86)</f>
        <v>0</v>
      </c>
      <c r="I82" s="668">
        <f>'360HOLDS'!AL86*SUM('360HOLDS'!V86:AC86)</f>
        <v>0</v>
      </c>
      <c r="J82" s="668">
        <f>'360HOLDS'!AM86*SUM('360HOLDS'!V86:AC86)</f>
        <v>0</v>
      </c>
    </row>
    <row r="83" spans="3:10">
      <c r="C83" s="304">
        <f>'360HOLDS'!AI87*SUM('360HOLDS'!V87:AC87)</f>
        <v>0</v>
      </c>
      <c r="D83" s="304">
        <f>'360HOLDS'!AJ87*SUM('360HOLDS'!V87:AC87)</f>
        <v>0</v>
      </c>
      <c r="E83" s="305">
        <f>'360HOLDS'!E87*SUM('360HOLDS'!V87:AC87)</f>
        <v>0</v>
      </c>
      <c r="F83" s="305">
        <f t="shared" si="4"/>
        <v>0</v>
      </c>
      <c r="G83" s="305">
        <f t="shared" si="5"/>
        <v>0</v>
      </c>
      <c r="H83" s="668">
        <f>'360HOLDS'!AK87*SUM('360HOLDS'!V87:AC87)</f>
        <v>0</v>
      </c>
      <c r="I83" s="668">
        <f>'360HOLDS'!AL87*SUM('360HOLDS'!V87:AC87)</f>
        <v>0</v>
      </c>
      <c r="J83" s="668">
        <f>'360HOLDS'!AM87*SUM('360HOLDS'!V87:AC87)</f>
        <v>0</v>
      </c>
    </row>
    <row r="84" spans="3:10">
      <c r="C84" s="304">
        <f>'360HOLDS'!AI88*SUM('360HOLDS'!V88:AC88)</f>
        <v>0</v>
      </c>
      <c r="D84" s="304">
        <f>'360HOLDS'!AJ88*SUM('360HOLDS'!V88:AC88)</f>
        <v>0</v>
      </c>
      <c r="E84" s="305">
        <f>'360HOLDS'!E88*SUM('360HOLDS'!V88:AC88)</f>
        <v>0</v>
      </c>
      <c r="F84" s="305">
        <f t="shared" si="4"/>
        <v>0</v>
      </c>
      <c r="G84" s="305">
        <f t="shared" si="5"/>
        <v>0</v>
      </c>
      <c r="H84" s="668">
        <f>'360HOLDS'!AK88*SUM('360HOLDS'!V88:AC88)</f>
        <v>0</v>
      </c>
      <c r="I84" s="668">
        <f>'360HOLDS'!AL88*SUM('360HOLDS'!V88:AC88)</f>
        <v>0</v>
      </c>
      <c r="J84" s="668">
        <f>'360HOLDS'!AM88*SUM('360HOLDS'!V88:AC88)</f>
        <v>0</v>
      </c>
    </row>
    <row r="85" spans="3:10">
      <c r="C85" s="304">
        <f>'360HOLDS'!AI89*SUM('360HOLDS'!V89:AC89)</f>
        <v>0</v>
      </c>
      <c r="D85" s="304">
        <f>'360HOLDS'!AJ89*SUM('360HOLDS'!V89:AC89)</f>
        <v>0</v>
      </c>
      <c r="E85" s="305">
        <f>'360HOLDS'!E89*SUM('360HOLDS'!V89:AC89)</f>
        <v>0</v>
      </c>
      <c r="F85" s="305">
        <f t="shared" si="4"/>
        <v>0</v>
      </c>
      <c r="G85" s="305">
        <f t="shared" si="5"/>
        <v>0</v>
      </c>
      <c r="H85" s="668">
        <f>'360HOLDS'!AK89*SUM('360HOLDS'!V89:AC89)</f>
        <v>0</v>
      </c>
      <c r="I85" s="668">
        <f>'360HOLDS'!AL89*SUM('360HOLDS'!V89:AC89)</f>
        <v>0</v>
      </c>
      <c r="J85" s="668">
        <f>'360HOLDS'!AM89*SUM('360HOLDS'!V89:AC89)</f>
        <v>0</v>
      </c>
    </row>
    <row r="86" spans="3:10">
      <c r="C86" s="304">
        <f>'360HOLDS'!AI90*SUM('360HOLDS'!V90:AC90)</f>
        <v>0</v>
      </c>
      <c r="D86" s="304">
        <f>'360HOLDS'!AJ90*SUM('360HOLDS'!V90:AC90)</f>
        <v>0</v>
      </c>
      <c r="E86" s="305">
        <f>'360HOLDS'!E90*SUM('360HOLDS'!V90:AC90)</f>
        <v>0</v>
      </c>
      <c r="F86" s="305">
        <f t="shared" si="4"/>
        <v>0</v>
      </c>
      <c r="G86" s="305">
        <f t="shared" si="5"/>
        <v>0</v>
      </c>
      <c r="H86" s="668">
        <f>'360HOLDS'!AK90*SUM('360HOLDS'!V90:AC90)</f>
        <v>0</v>
      </c>
      <c r="I86" s="668">
        <f>'360HOLDS'!AL90*SUM('360HOLDS'!V90:AC90)</f>
        <v>0</v>
      </c>
      <c r="J86" s="668">
        <f>'360HOLDS'!AM90*SUM('360HOLDS'!V90:AC90)</f>
        <v>0</v>
      </c>
    </row>
    <row r="87" spans="3:10">
      <c r="C87" s="304">
        <f>'360HOLDS'!AI91*SUM('360HOLDS'!V91:AC91)</f>
        <v>0</v>
      </c>
      <c r="D87" s="304">
        <f>'360HOLDS'!AJ91*SUM('360HOLDS'!V91:AC91)</f>
        <v>0</v>
      </c>
      <c r="E87" s="305">
        <f>'360HOLDS'!E91*SUM('360HOLDS'!V91:AC91)</f>
        <v>0</v>
      </c>
      <c r="F87" s="305">
        <f t="shared" si="4"/>
        <v>0</v>
      </c>
      <c r="G87" s="305">
        <f t="shared" si="5"/>
        <v>0</v>
      </c>
      <c r="H87" s="668">
        <f>'360HOLDS'!AK91*SUM('360HOLDS'!V91:AC91)</f>
        <v>0</v>
      </c>
      <c r="I87" s="668">
        <f>'360HOLDS'!AL91*SUM('360HOLDS'!V91:AC91)</f>
        <v>0</v>
      </c>
      <c r="J87" s="668">
        <f>'360HOLDS'!AM91*SUM('360HOLDS'!V91:AC91)</f>
        <v>0</v>
      </c>
    </row>
    <row r="88" spans="3:10">
      <c r="C88" s="304">
        <f>'360HOLDS'!AI92*SUM('360HOLDS'!V92:AC92)</f>
        <v>0</v>
      </c>
      <c r="D88" s="304">
        <f>'360HOLDS'!AJ92*SUM('360HOLDS'!V92:AC92)</f>
        <v>0</v>
      </c>
      <c r="E88" s="305">
        <f>'360HOLDS'!E92*SUM('360HOLDS'!V92:AC92)</f>
        <v>0</v>
      </c>
      <c r="F88" s="305">
        <f t="shared" si="4"/>
        <v>0</v>
      </c>
      <c r="G88" s="305">
        <f t="shared" si="5"/>
        <v>0</v>
      </c>
      <c r="H88" s="668">
        <f>'360HOLDS'!AK92*SUM('360HOLDS'!V92:AC92)</f>
        <v>0</v>
      </c>
      <c r="I88" s="668">
        <f>'360HOLDS'!AL92*SUM('360HOLDS'!V92:AC92)</f>
        <v>0</v>
      </c>
      <c r="J88" s="668">
        <f>'360HOLDS'!AM92*SUM('360HOLDS'!V92:AC92)</f>
        <v>0</v>
      </c>
    </row>
    <row r="89" spans="3:10">
      <c r="C89" s="304">
        <f>'360HOLDS'!AI93*SUM('360HOLDS'!V93:AC93)</f>
        <v>0</v>
      </c>
      <c r="D89" s="304">
        <f>'360HOLDS'!AJ93*SUM('360HOLDS'!V93:AC93)</f>
        <v>0</v>
      </c>
      <c r="E89" s="305">
        <f>'360HOLDS'!E93*SUM('360HOLDS'!V93:AC93)</f>
        <v>0</v>
      </c>
      <c r="F89" s="305">
        <f t="shared" si="4"/>
        <v>0</v>
      </c>
      <c r="G89" s="305">
        <f t="shared" si="5"/>
        <v>0</v>
      </c>
      <c r="H89" s="668">
        <f>'360HOLDS'!AK93*SUM('360HOLDS'!V93:AC93)</f>
        <v>0</v>
      </c>
      <c r="I89" s="668">
        <f>'360HOLDS'!AL93*SUM('360HOLDS'!V93:AC93)</f>
        <v>0</v>
      </c>
      <c r="J89" s="668">
        <f>'360HOLDS'!AM93*SUM('360HOLDS'!V93:AC93)</f>
        <v>0</v>
      </c>
    </row>
    <row r="90" spans="3:10">
      <c r="C90" s="304">
        <f>'360HOLDS'!AI94*SUM('360HOLDS'!V94:AC94)</f>
        <v>0</v>
      </c>
      <c r="D90" s="304">
        <f>'360HOLDS'!AJ94*SUM('360HOLDS'!V94:AC94)</f>
        <v>0</v>
      </c>
      <c r="E90" s="305">
        <f>'360HOLDS'!E94*SUM('360HOLDS'!V94:AC94)</f>
        <v>0</v>
      </c>
      <c r="F90" s="305">
        <f t="shared" si="4"/>
        <v>0</v>
      </c>
      <c r="G90" s="305">
        <f t="shared" si="5"/>
        <v>0</v>
      </c>
      <c r="H90" s="668">
        <f>'360HOLDS'!AK94*SUM('360HOLDS'!V94:AC94)</f>
        <v>0</v>
      </c>
      <c r="I90" s="668">
        <f>'360HOLDS'!AL94*SUM('360HOLDS'!V94:AC94)</f>
        <v>0</v>
      </c>
      <c r="J90" s="668">
        <f>'360HOLDS'!AM94*SUM('360HOLDS'!V94:AC94)</f>
        <v>0</v>
      </c>
    </row>
    <row r="91" spans="3:10">
      <c r="C91" s="304">
        <f>'360HOLDS'!AI95*SUM('360HOLDS'!V95:AC95)</f>
        <v>0</v>
      </c>
      <c r="D91" s="304">
        <f>'360HOLDS'!AJ95*SUM('360HOLDS'!V95:AC95)</f>
        <v>0</v>
      </c>
      <c r="E91" s="305">
        <f>'360HOLDS'!E95*SUM('360HOLDS'!V95:AC95)</f>
        <v>0</v>
      </c>
      <c r="F91" s="305">
        <f t="shared" si="4"/>
        <v>0</v>
      </c>
      <c r="G91" s="305">
        <f t="shared" si="5"/>
        <v>0</v>
      </c>
      <c r="H91" s="668">
        <f>'360HOLDS'!AK95*SUM('360HOLDS'!V95:AC95)</f>
        <v>0</v>
      </c>
      <c r="I91" s="668">
        <f>'360HOLDS'!AL95*SUM('360HOLDS'!V95:AC95)</f>
        <v>0</v>
      </c>
      <c r="J91" s="668">
        <f>'360HOLDS'!AM95*SUM('360HOLDS'!V95:AC95)</f>
        <v>0</v>
      </c>
    </row>
    <row r="92" spans="3:10">
      <c r="C92" s="304">
        <f>'360HOLDS'!AI96*SUM('360HOLDS'!V96:AC96)</f>
        <v>0</v>
      </c>
      <c r="D92" s="304">
        <f>'360HOLDS'!AJ96*SUM('360HOLDS'!V96:AC96)</f>
        <v>0</v>
      </c>
      <c r="E92" s="305">
        <f>'360HOLDS'!E96*SUM('360HOLDS'!V96:AC96)</f>
        <v>0</v>
      </c>
      <c r="F92" s="305">
        <f t="shared" si="4"/>
        <v>0</v>
      </c>
      <c r="G92" s="305">
        <f t="shared" si="5"/>
        <v>0</v>
      </c>
      <c r="H92" s="668">
        <f>'360HOLDS'!AK96*SUM('360HOLDS'!V96:AC96)</f>
        <v>0</v>
      </c>
      <c r="I92" s="668">
        <f>'360HOLDS'!AL96*SUM('360HOLDS'!V96:AC96)</f>
        <v>0</v>
      </c>
      <c r="J92" s="668">
        <f>'360HOLDS'!AM96*SUM('360HOLDS'!V96:AC96)</f>
        <v>0</v>
      </c>
    </row>
    <row r="93" spans="3:10">
      <c r="C93" s="304">
        <f>'360HOLDS'!AI97*SUM('360HOLDS'!V97:AC97)</f>
        <v>0</v>
      </c>
      <c r="D93" s="304">
        <f>'360HOLDS'!AJ97*SUM('360HOLDS'!V97:AC97)</f>
        <v>0</v>
      </c>
      <c r="E93" s="305">
        <f>'360HOLDS'!E97*SUM('360HOLDS'!V97:AC97)</f>
        <v>0</v>
      </c>
      <c r="F93" s="305">
        <f t="shared" si="4"/>
        <v>0</v>
      </c>
      <c r="G93" s="305">
        <f t="shared" si="5"/>
        <v>0</v>
      </c>
      <c r="H93" s="668">
        <f>'360HOLDS'!AK97*SUM('360HOLDS'!V97:AC97)</f>
        <v>0</v>
      </c>
      <c r="I93" s="668">
        <f>'360HOLDS'!AL97*SUM('360HOLDS'!V97:AC97)</f>
        <v>0</v>
      </c>
      <c r="J93" s="668">
        <f>'360HOLDS'!AM97*SUM('360HOLDS'!V97:AC97)</f>
        <v>0</v>
      </c>
    </row>
    <row r="94" spans="3:10">
      <c r="C94" s="304">
        <f>'360HOLDS'!AI98*SUM('360HOLDS'!V98:AC98)</f>
        <v>0</v>
      </c>
      <c r="D94" s="304">
        <f>'360HOLDS'!AJ98*SUM('360HOLDS'!V98:AC98)</f>
        <v>0</v>
      </c>
      <c r="E94" s="305">
        <f>'360HOLDS'!E98*SUM('360HOLDS'!V98:AC98)</f>
        <v>0</v>
      </c>
      <c r="F94" s="305">
        <f t="shared" si="4"/>
        <v>0</v>
      </c>
      <c r="G94" s="305">
        <f t="shared" si="5"/>
        <v>0</v>
      </c>
      <c r="H94" s="668">
        <f>'360HOLDS'!AK98*SUM('360HOLDS'!V98:AC98)</f>
        <v>0</v>
      </c>
      <c r="I94" s="668">
        <f>'360HOLDS'!AL98*SUM('360HOLDS'!V98:AC98)</f>
        <v>0</v>
      </c>
      <c r="J94" s="668">
        <f>'360HOLDS'!AM98*SUM('360HOLDS'!V98:AC98)</f>
        <v>0</v>
      </c>
    </row>
    <row r="95" spans="3:10">
      <c r="C95" s="304">
        <f>'360HOLDS'!AI99*SUM('360HOLDS'!V99:AC99)</f>
        <v>0</v>
      </c>
      <c r="D95" s="304">
        <f>'360HOLDS'!AJ99*SUM('360HOLDS'!V99:AC99)</f>
        <v>0</v>
      </c>
      <c r="E95" s="305">
        <f>'360HOLDS'!E99*SUM('360HOLDS'!V99:AC99)</f>
        <v>0</v>
      </c>
      <c r="F95" s="305">
        <f t="shared" si="4"/>
        <v>0</v>
      </c>
      <c r="G95" s="305">
        <f t="shared" si="5"/>
        <v>0</v>
      </c>
      <c r="H95" s="668">
        <f>'360HOLDS'!AK99*SUM('360HOLDS'!V99:AC99)</f>
        <v>0</v>
      </c>
      <c r="I95" s="668">
        <f>'360HOLDS'!AL99*SUM('360HOLDS'!V99:AC99)</f>
        <v>0</v>
      </c>
      <c r="J95" s="668">
        <f>'360HOLDS'!AM99*SUM('360HOLDS'!V99:AC99)</f>
        <v>0</v>
      </c>
    </row>
    <row r="96" spans="3:10">
      <c r="C96" s="304">
        <f>'360HOLDS'!AI100*SUM('360HOLDS'!V100:AC100)</f>
        <v>0</v>
      </c>
      <c r="D96" s="304">
        <f>'360HOLDS'!AJ100*SUM('360HOLDS'!V100:AC100)</f>
        <v>0</v>
      </c>
      <c r="E96" s="305">
        <f>'360HOLDS'!E100*SUM('360HOLDS'!V100:AC100)</f>
        <v>0</v>
      </c>
      <c r="F96" s="305">
        <f t="shared" si="4"/>
        <v>0</v>
      </c>
      <c r="G96" s="305">
        <f t="shared" si="5"/>
        <v>0</v>
      </c>
      <c r="H96" s="668">
        <f>'360HOLDS'!AK100*SUM('360HOLDS'!V100:AC100)</f>
        <v>0</v>
      </c>
      <c r="I96" s="668">
        <f>'360HOLDS'!AL100*SUM('360HOLDS'!V100:AC100)</f>
        <v>0</v>
      </c>
      <c r="J96" s="668">
        <f>'360HOLDS'!AM100*SUM('360HOLDS'!V100:AC100)</f>
        <v>0</v>
      </c>
    </row>
    <row r="97" spans="3:10">
      <c r="C97" s="304">
        <f>'360HOLDS'!AI101*SUM('360HOLDS'!V101:AC101)</f>
        <v>0</v>
      </c>
      <c r="D97" s="304">
        <f>'360HOLDS'!AJ101*SUM('360HOLDS'!V101:AC101)</f>
        <v>0</v>
      </c>
      <c r="E97" s="305">
        <f>'360HOLDS'!E101*SUM('360HOLDS'!V101:AC101)</f>
        <v>0</v>
      </c>
      <c r="F97" s="305">
        <f t="shared" si="4"/>
        <v>0</v>
      </c>
      <c r="G97" s="305">
        <f t="shared" si="5"/>
        <v>0</v>
      </c>
      <c r="H97" s="668">
        <f>'360HOLDS'!AK101*SUM('360HOLDS'!V101:AC101)</f>
        <v>0</v>
      </c>
      <c r="I97" s="668">
        <f>'360HOLDS'!AL101*SUM('360HOLDS'!V101:AC101)</f>
        <v>0</v>
      </c>
      <c r="J97" s="668">
        <f>'360HOLDS'!AM101*SUM('360HOLDS'!V101:AC101)</f>
        <v>0</v>
      </c>
    </row>
    <row r="98" spans="3:10">
      <c r="C98" s="304">
        <f>'360HOLDS'!AI102*SUM('360HOLDS'!V102:AC102)</f>
        <v>0</v>
      </c>
      <c r="D98" s="304">
        <f>'360HOLDS'!AJ102*SUM('360HOLDS'!V102:AC102)</f>
        <v>0</v>
      </c>
      <c r="E98" s="305">
        <f>'360HOLDS'!E102*SUM('360HOLDS'!V102:AC102)</f>
        <v>0</v>
      </c>
      <c r="F98" s="305">
        <f t="shared" si="4"/>
        <v>0</v>
      </c>
      <c r="G98" s="305">
        <f t="shared" si="5"/>
        <v>0</v>
      </c>
      <c r="H98" s="668">
        <f>'360HOLDS'!AK102*SUM('360HOLDS'!V102:AC102)</f>
        <v>0</v>
      </c>
      <c r="I98" s="668">
        <f>'360HOLDS'!AL102*SUM('360HOLDS'!V102:AC102)</f>
        <v>0</v>
      </c>
      <c r="J98" s="668">
        <f>'360HOLDS'!AM102*SUM('360HOLDS'!V102:AC102)</f>
        <v>0</v>
      </c>
    </row>
    <row r="99" spans="3:10">
      <c r="C99" s="304">
        <f>'360HOLDS'!AI103*SUM('360HOLDS'!V103:AC103)</f>
        <v>0</v>
      </c>
      <c r="D99" s="304">
        <f>'360HOLDS'!AJ103*SUM('360HOLDS'!V103:AC103)</f>
        <v>0</v>
      </c>
      <c r="E99" s="305">
        <f>'360HOLDS'!E103*SUM('360HOLDS'!V103:AC103)</f>
        <v>0</v>
      </c>
      <c r="F99" s="305">
        <f t="shared" si="4"/>
        <v>0</v>
      </c>
      <c r="G99" s="305">
        <f t="shared" si="5"/>
        <v>0</v>
      </c>
      <c r="H99" s="668">
        <f>'360HOLDS'!AK103*SUM('360HOLDS'!V103:AC103)</f>
        <v>0</v>
      </c>
      <c r="I99" s="668">
        <f>'360HOLDS'!AL103*SUM('360HOLDS'!V103:AC103)</f>
        <v>0</v>
      </c>
      <c r="J99" s="668">
        <f>'360HOLDS'!AM103*SUM('360HOLDS'!V103:AC103)</f>
        <v>0</v>
      </c>
    </row>
    <row r="100" spans="3:10">
      <c r="C100" s="304">
        <f>'360HOLDS'!AI104*SUM('360HOLDS'!V104:AC104)</f>
        <v>0</v>
      </c>
      <c r="D100" s="304">
        <f>'360HOLDS'!AJ104*SUM('360HOLDS'!V104:AC104)</f>
        <v>0</v>
      </c>
      <c r="E100" s="305">
        <f>'360HOLDS'!E104*SUM('360HOLDS'!V104:AC104)</f>
        <v>0</v>
      </c>
      <c r="F100" s="305">
        <f t="shared" si="4"/>
        <v>0</v>
      </c>
      <c r="G100" s="305">
        <f t="shared" si="5"/>
        <v>0</v>
      </c>
      <c r="H100" s="668">
        <f>'360HOLDS'!AK104*SUM('360HOLDS'!V104:AC104)</f>
        <v>0</v>
      </c>
      <c r="I100" s="668">
        <f>'360HOLDS'!AL104*SUM('360HOLDS'!V104:AC104)</f>
        <v>0</v>
      </c>
      <c r="J100" s="668">
        <f>'360HOLDS'!AM104*SUM('360HOLDS'!V104:AC104)</f>
        <v>0</v>
      </c>
    </row>
    <row r="101" spans="3:10">
      <c r="C101" s="304">
        <f>'360HOLDS'!AI105*SUM('360HOLDS'!V105:AC105)</f>
        <v>0</v>
      </c>
      <c r="D101" s="304">
        <f>'360HOLDS'!AJ105*SUM('360HOLDS'!V105:AC105)</f>
        <v>0</v>
      </c>
      <c r="E101" s="305">
        <f>'360HOLDS'!E105*SUM('360HOLDS'!V105:AC105)</f>
        <v>0</v>
      </c>
      <c r="F101" s="305">
        <f t="shared" si="4"/>
        <v>0</v>
      </c>
      <c r="G101" s="305">
        <f t="shared" si="5"/>
        <v>0</v>
      </c>
      <c r="H101" s="668">
        <f>'360HOLDS'!AK105*SUM('360HOLDS'!V105:AC105)</f>
        <v>0</v>
      </c>
      <c r="I101" s="668">
        <f>'360HOLDS'!AL105*SUM('360HOLDS'!V105:AC105)</f>
        <v>0</v>
      </c>
      <c r="J101" s="668">
        <f>'360HOLDS'!AM105*SUM('360HOLDS'!V105:AC105)</f>
        <v>0</v>
      </c>
    </row>
    <row r="102" spans="3:10">
      <c r="C102" s="304">
        <f>'360HOLDS'!AI106*SUM('360HOLDS'!V106:AC106)</f>
        <v>0</v>
      </c>
      <c r="D102" s="304">
        <f>'360HOLDS'!AJ106*SUM('360HOLDS'!V106:AC106)</f>
        <v>0</v>
      </c>
      <c r="E102" s="305">
        <f>'360HOLDS'!E106*SUM('360HOLDS'!V106:AC106)</f>
        <v>0</v>
      </c>
      <c r="F102" s="305">
        <f t="shared" si="4"/>
        <v>0</v>
      </c>
      <c r="G102" s="305">
        <f t="shared" si="5"/>
        <v>0</v>
      </c>
      <c r="H102" s="668">
        <f>'360HOLDS'!AK106*SUM('360HOLDS'!V106:AC106)</f>
        <v>0</v>
      </c>
      <c r="I102" s="668">
        <f>'360HOLDS'!AL106*SUM('360HOLDS'!V106:AC106)</f>
        <v>0</v>
      </c>
      <c r="J102" s="668">
        <f>'360HOLDS'!AM106*SUM('360HOLDS'!V106:AC106)</f>
        <v>0</v>
      </c>
    </row>
    <row r="103" spans="3:10">
      <c r="C103" s="304">
        <f>'360HOLDS'!AI107*SUM('360HOLDS'!V107:AC107)</f>
        <v>0</v>
      </c>
      <c r="D103" s="304">
        <f>'360HOLDS'!AJ107*SUM('360HOLDS'!V107:AC107)</f>
        <v>0</v>
      </c>
      <c r="E103" s="305">
        <f>'360HOLDS'!E107*SUM('360HOLDS'!V107:AC107)</f>
        <v>0</v>
      </c>
      <c r="F103" s="305">
        <f t="shared" si="4"/>
        <v>0</v>
      </c>
      <c r="G103" s="305">
        <f t="shared" si="5"/>
        <v>0</v>
      </c>
      <c r="H103" s="668">
        <f>'360HOLDS'!AK107*SUM('360HOLDS'!V107:AC107)</f>
        <v>0</v>
      </c>
      <c r="I103" s="668">
        <f>'360HOLDS'!AL107*SUM('360HOLDS'!V107:AC107)</f>
        <v>0</v>
      </c>
      <c r="J103" s="668">
        <f>'360HOLDS'!AM107*SUM('360HOLDS'!V107:AC107)</f>
        <v>0</v>
      </c>
    </row>
    <row r="104" spans="3:10">
      <c r="C104" s="304">
        <f>'360HOLDS'!AI108*SUM('360HOLDS'!V108:AC108)</f>
        <v>0</v>
      </c>
      <c r="D104" s="304">
        <f>'360HOLDS'!AJ108*SUM('360HOLDS'!V108:AC108)</f>
        <v>0</v>
      </c>
      <c r="E104" s="305">
        <f>'360HOLDS'!E108*SUM('360HOLDS'!V108:AC108)</f>
        <v>0</v>
      </c>
      <c r="F104" s="305">
        <f t="shared" si="4"/>
        <v>0</v>
      </c>
      <c r="G104" s="305">
        <f t="shared" si="5"/>
        <v>0</v>
      </c>
      <c r="H104" s="668">
        <f>'360HOLDS'!AK108*SUM('360HOLDS'!V108:AC108)</f>
        <v>0</v>
      </c>
      <c r="I104" s="668">
        <f>'360HOLDS'!AL108*SUM('360HOLDS'!V108:AC108)</f>
        <v>0</v>
      </c>
      <c r="J104" s="668">
        <f>'360HOLDS'!AM108*SUM('360HOLDS'!V108:AC108)</f>
        <v>0</v>
      </c>
    </row>
    <row r="105" spans="3:10">
      <c r="C105" s="304">
        <f>'360HOLDS'!AI109*SUM('360HOLDS'!V109:AC109)</f>
        <v>0</v>
      </c>
      <c r="D105" s="304">
        <f>'360HOLDS'!AJ109*SUM('360HOLDS'!V109:AC109)</f>
        <v>0</v>
      </c>
      <c r="E105" s="305">
        <f>'360HOLDS'!E109*SUM('360HOLDS'!V109:AC109)</f>
        <v>0</v>
      </c>
      <c r="F105" s="305">
        <f t="shared" si="4"/>
        <v>0</v>
      </c>
      <c r="G105" s="305">
        <f t="shared" si="5"/>
        <v>0</v>
      </c>
      <c r="H105" s="668">
        <f>'360HOLDS'!AK109*SUM('360HOLDS'!V109:AC109)</f>
        <v>0</v>
      </c>
      <c r="I105" s="668">
        <f>'360HOLDS'!AL109*SUM('360HOLDS'!V109:AC109)</f>
        <v>0</v>
      </c>
      <c r="J105" s="668">
        <f>'360HOLDS'!AM109*SUM('360HOLDS'!V109:AC109)</f>
        <v>0</v>
      </c>
    </row>
    <row r="106" spans="3:10">
      <c r="C106" s="304">
        <f>'360HOLDS'!AI110*SUM('360HOLDS'!V110:AC110)</f>
        <v>0</v>
      </c>
      <c r="D106" s="304">
        <f>'360HOLDS'!AJ110*SUM('360HOLDS'!V110:AC110)</f>
        <v>0</v>
      </c>
      <c r="E106" s="305">
        <f>'360HOLDS'!E110*SUM('360HOLDS'!V110:AC110)</f>
        <v>0</v>
      </c>
      <c r="F106" s="305">
        <f t="shared" si="4"/>
        <v>0</v>
      </c>
      <c r="G106" s="305">
        <f t="shared" si="5"/>
        <v>0</v>
      </c>
      <c r="H106" s="668">
        <f>'360HOLDS'!AK110*SUM('360HOLDS'!V110:AC110)</f>
        <v>0</v>
      </c>
      <c r="I106" s="668">
        <f>'360HOLDS'!AL110*SUM('360HOLDS'!V110:AC110)</f>
        <v>0</v>
      </c>
      <c r="J106" s="668">
        <f>'360HOLDS'!AM110*SUM('360HOLDS'!V110:AC110)</f>
        <v>0</v>
      </c>
    </row>
    <row r="107" spans="3:10">
      <c r="C107" s="304">
        <f>'360HOLDS'!AI111*SUM('360HOLDS'!V111:AC111)</f>
        <v>0</v>
      </c>
      <c r="D107" s="304">
        <f>'360HOLDS'!AJ111*SUM('360HOLDS'!V111:AC111)</f>
        <v>0</v>
      </c>
      <c r="E107" s="305">
        <f>'360HOLDS'!E111*SUM('360HOLDS'!V111:AC111)</f>
        <v>0</v>
      </c>
      <c r="F107" s="305">
        <f t="shared" si="4"/>
        <v>0</v>
      </c>
      <c r="G107" s="305">
        <f t="shared" si="5"/>
        <v>0</v>
      </c>
      <c r="H107" s="668">
        <f>'360HOLDS'!AK111*SUM('360HOLDS'!V111:AC111)</f>
        <v>0</v>
      </c>
      <c r="I107" s="668">
        <f>'360HOLDS'!AL111*SUM('360HOLDS'!V111:AC111)</f>
        <v>0</v>
      </c>
      <c r="J107" s="668">
        <f>'360HOLDS'!AM111*SUM('360HOLDS'!V111:AC111)</f>
        <v>0</v>
      </c>
    </row>
    <row r="108" spans="3:10">
      <c r="C108" s="304">
        <f>'360HOLDS'!AI112*SUM('360HOLDS'!V112:AC112)</f>
        <v>0</v>
      </c>
      <c r="D108" s="304">
        <f>'360HOLDS'!AJ112*SUM('360HOLDS'!V112:AC112)</f>
        <v>0</v>
      </c>
      <c r="E108" s="305">
        <f>'360HOLDS'!E112*SUM('360HOLDS'!V112:AC112)</f>
        <v>0</v>
      </c>
      <c r="F108" s="305">
        <f t="shared" si="4"/>
        <v>0</v>
      </c>
      <c r="G108" s="305">
        <f t="shared" si="5"/>
        <v>0</v>
      </c>
      <c r="H108" s="668">
        <f>'360HOLDS'!AK112*SUM('360HOLDS'!V112:AC112)</f>
        <v>0</v>
      </c>
      <c r="I108" s="668">
        <f>'360HOLDS'!AL112*SUM('360HOLDS'!V112:AC112)</f>
        <v>0</v>
      </c>
      <c r="J108" s="668">
        <f>'360HOLDS'!AM112*SUM('360HOLDS'!V112:AC112)</f>
        <v>0</v>
      </c>
    </row>
    <row r="109" spans="3:10">
      <c r="C109" s="304">
        <f>'360HOLDS'!AI113*SUM('360HOLDS'!V113:AC113)</f>
        <v>0</v>
      </c>
      <c r="D109" s="304">
        <f>'360HOLDS'!AJ113*SUM('360HOLDS'!V113:AC113)</f>
        <v>0</v>
      </c>
      <c r="E109" s="305">
        <f>'360HOLDS'!E113*SUM('360HOLDS'!V113:AC113)</f>
        <v>0</v>
      </c>
      <c r="F109" s="305">
        <f t="shared" si="4"/>
        <v>0</v>
      </c>
      <c r="G109" s="305">
        <f t="shared" si="5"/>
        <v>0</v>
      </c>
      <c r="H109" s="668">
        <f>'360HOLDS'!AK113*SUM('360HOLDS'!V113:AC113)</f>
        <v>0</v>
      </c>
      <c r="I109" s="668">
        <f>'360HOLDS'!AL113*SUM('360HOLDS'!V113:AC113)</f>
        <v>0</v>
      </c>
      <c r="J109" s="668">
        <f>'360HOLDS'!AM113*SUM('360HOLDS'!V113:AC113)</f>
        <v>0</v>
      </c>
    </row>
    <row r="110" spans="3:10">
      <c r="C110" s="304">
        <f>'360HOLDS'!AI114*SUM('360HOLDS'!V114:AC114)</f>
        <v>0</v>
      </c>
      <c r="D110" s="304">
        <f>'360HOLDS'!AJ114*SUM('360HOLDS'!V114:AC114)</f>
        <v>0</v>
      </c>
      <c r="E110" s="305">
        <f>'360HOLDS'!E114*SUM('360HOLDS'!V114:AC114)</f>
        <v>0</v>
      </c>
      <c r="F110" s="305">
        <f t="shared" si="4"/>
        <v>0</v>
      </c>
      <c r="G110" s="305">
        <f t="shared" si="5"/>
        <v>0</v>
      </c>
      <c r="H110" s="668">
        <f>'360HOLDS'!AK114*SUM('360HOLDS'!V114:AC114)</f>
        <v>0</v>
      </c>
      <c r="I110" s="668">
        <f>'360HOLDS'!AL114*SUM('360HOLDS'!V114:AC114)</f>
        <v>0</v>
      </c>
      <c r="J110" s="668">
        <f>'360HOLDS'!AM114*SUM('360HOLDS'!V114:AC114)</f>
        <v>0</v>
      </c>
    </row>
    <row r="111" spans="3:10">
      <c r="C111" s="304">
        <f>'360HOLDS'!AI115*SUM('360HOLDS'!V115:AC115)</f>
        <v>0</v>
      </c>
      <c r="D111" s="304">
        <f>'360HOLDS'!AJ115*SUM('360HOLDS'!V115:AC115)</f>
        <v>0</v>
      </c>
      <c r="E111" s="305">
        <f>'360HOLDS'!E115*SUM('360HOLDS'!V115:AC115)</f>
        <v>0</v>
      </c>
      <c r="F111" s="305">
        <f t="shared" si="4"/>
        <v>0</v>
      </c>
      <c r="G111" s="305">
        <f t="shared" si="5"/>
        <v>0</v>
      </c>
      <c r="H111" s="668">
        <f>'360HOLDS'!AK115*SUM('360HOLDS'!V115:AC115)</f>
        <v>0</v>
      </c>
      <c r="I111" s="668">
        <f>'360HOLDS'!AL115*SUM('360HOLDS'!V115:AC115)</f>
        <v>0</v>
      </c>
      <c r="J111" s="668">
        <f>'360HOLDS'!AM115*SUM('360HOLDS'!V115:AC115)</f>
        <v>0</v>
      </c>
    </row>
    <row r="112" spans="3:10">
      <c r="C112" s="304">
        <f>'360HOLDS'!AI116*SUM('360HOLDS'!V116:AC116)</f>
        <v>0</v>
      </c>
      <c r="D112" s="304">
        <f>'360HOLDS'!AJ116*SUM('360HOLDS'!V116:AC116)</f>
        <v>0</v>
      </c>
      <c r="E112" s="305">
        <f>'360HOLDS'!E116*SUM('360HOLDS'!V116:AC116)</f>
        <v>0</v>
      </c>
      <c r="F112" s="305">
        <f t="shared" si="4"/>
        <v>0</v>
      </c>
      <c r="G112" s="305">
        <f t="shared" si="5"/>
        <v>0</v>
      </c>
      <c r="H112" s="668">
        <f>'360HOLDS'!AK116*SUM('360HOLDS'!V116:AC116)</f>
        <v>0</v>
      </c>
      <c r="I112" s="668">
        <f>'360HOLDS'!AL116*SUM('360HOLDS'!V116:AC116)</f>
        <v>0</v>
      </c>
      <c r="J112" s="668">
        <f>'360HOLDS'!AM116*SUM('360HOLDS'!V116:AC116)</f>
        <v>0</v>
      </c>
    </row>
    <row r="113" spans="3:10">
      <c r="C113" s="304">
        <f>'360HOLDS'!AI117*SUM('360HOLDS'!V117:AC117)</f>
        <v>0</v>
      </c>
      <c r="D113" s="304">
        <f>'360HOLDS'!AJ117*SUM('360HOLDS'!V117:AC117)</f>
        <v>0</v>
      </c>
      <c r="E113" s="305">
        <f>'360HOLDS'!E117*SUM('360HOLDS'!V117:AC117)</f>
        <v>0</v>
      </c>
      <c r="F113" s="305">
        <f t="shared" si="4"/>
        <v>0</v>
      </c>
      <c r="G113" s="305">
        <f t="shared" si="5"/>
        <v>0</v>
      </c>
      <c r="H113" s="668">
        <f>'360HOLDS'!AK117*SUM('360HOLDS'!V117:AC117)</f>
        <v>0</v>
      </c>
      <c r="I113" s="668">
        <f>'360HOLDS'!AL117*SUM('360HOLDS'!V117:AC117)</f>
        <v>0</v>
      </c>
      <c r="J113" s="668">
        <f>'360HOLDS'!AM117*SUM('360HOLDS'!V117:AC117)</f>
        <v>0</v>
      </c>
    </row>
    <row r="114" spans="3:10">
      <c r="C114" s="304">
        <f>'360HOLDS'!AI118*SUM('360HOLDS'!V118:AC118)</f>
        <v>0</v>
      </c>
      <c r="D114" s="304">
        <f>'360HOLDS'!AJ118*SUM('360HOLDS'!V118:AC118)</f>
        <v>0</v>
      </c>
      <c r="E114" s="305">
        <f>'360HOLDS'!E118*SUM('360HOLDS'!V118:AC118)</f>
        <v>0</v>
      </c>
      <c r="F114" s="305">
        <f t="shared" si="4"/>
        <v>0</v>
      </c>
      <c r="G114" s="305">
        <f t="shared" si="5"/>
        <v>0</v>
      </c>
      <c r="H114" s="668">
        <f>'360HOLDS'!AK118*SUM('360HOLDS'!V118:AC118)</f>
        <v>0</v>
      </c>
      <c r="I114" s="668">
        <f>'360HOLDS'!AL118*SUM('360HOLDS'!V118:AC118)</f>
        <v>0</v>
      </c>
      <c r="J114" s="668">
        <f>'360HOLDS'!AM118*SUM('360HOLDS'!V118:AC118)</f>
        <v>0</v>
      </c>
    </row>
    <row r="115" spans="3:10">
      <c r="C115" s="304">
        <f>'360HOLDS'!AI119*SUM('360HOLDS'!V119:AC119)</f>
        <v>0</v>
      </c>
      <c r="D115" s="304">
        <f>'360HOLDS'!AJ119*SUM('360HOLDS'!V119:AC119)</f>
        <v>0</v>
      </c>
      <c r="E115" s="305">
        <f>'360HOLDS'!E119*SUM('360HOLDS'!V119:AC119)</f>
        <v>0</v>
      </c>
      <c r="F115" s="305">
        <f t="shared" si="4"/>
        <v>0</v>
      </c>
      <c r="G115" s="305">
        <f t="shared" si="5"/>
        <v>0</v>
      </c>
      <c r="H115" s="668">
        <f>'360HOLDS'!AK119*SUM('360HOLDS'!V119:AC119)</f>
        <v>0</v>
      </c>
      <c r="I115" s="668">
        <f>'360HOLDS'!AL119*SUM('360HOLDS'!V119:AC119)</f>
        <v>0</v>
      </c>
      <c r="J115" s="668">
        <f>'360HOLDS'!AM119*SUM('360HOLDS'!V119:AC119)</f>
        <v>0</v>
      </c>
    </row>
    <row r="116" spans="3:10">
      <c r="C116" s="304">
        <f>'360HOLDS'!AI120*SUM('360HOLDS'!V120:AC120)</f>
        <v>0</v>
      </c>
      <c r="D116" s="304">
        <f>'360HOLDS'!AJ120*SUM('360HOLDS'!V120:AC120)</f>
        <v>0</v>
      </c>
      <c r="E116" s="305">
        <f>'360HOLDS'!E120*SUM('360HOLDS'!V120:AC120)</f>
        <v>0</v>
      </c>
      <c r="F116" s="305">
        <f t="shared" si="4"/>
        <v>0</v>
      </c>
      <c r="G116" s="305">
        <f t="shared" si="5"/>
        <v>0</v>
      </c>
      <c r="H116" s="668">
        <f>'360HOLDS'!AK120*SUM('360HOLDS'!V120:AC120)</f>
        <v>0</v>
      </c>
      <c r="I116" s="668">
        <f>'360HOLDS'!AL120*SUM('360HOLDS'!V120:AC120)</f>
        <v>0</v>
      </c>
      <c r="J116" s="668">
        <f>'360HOLDS'!AM120*SUM('360HOLDS'!V120:AC120)</f>
        <v>0</v>
      </c>
    </row>
    <row r="117" spans="3:10">
      <c r="C117" s="304">
        <f>'360HOLDS'!AI121*SUM('360HOLDS'!V121:AC121)</f>
        <v>0</v>
      </c>
      <c r="D117" s="304">
        <f>'360HOLDS'!AJ121*SUM('360HOLDS'!V121:AC121)</f>
        <v>0</v>
      </c>
      <c r="E117" s="305">
        <f>'360HOLDS'!E121*SUM('360HOLDS'!V121:AC121)</f>
        <v>0</v>
      </c>
      <c r="F117" s="305">
        <f t="shared" si="4"/>
        <v>0</v>
      </c>
      <c r="G117" s="305">
        <f t="shared" si="5"/>
        <v>0</v>
      </c>
      <c r="H117" s="668">
        <f>'360HOLDS'!AK121*SUM('360HOLDS'!V121:AC121)</f>
        <v>0</v>
      </c>
      <c r="I117" s="668">
        <f>'360HOLDS'!AL121*SUM('360HOLDS'!V121:AC121)</f>
        <v>0</v>
      </c>
      <c r="J117" s="668">
        <f>'360HOLDS'!AM121*SUM('360HOLDS'!V121:AC121)</f>
        <v>0</v>
      </c>
    </row>
    <row r="118" spans="3:10">
      <c r="C118" s="304">
        <f>'360HOLDS'!AI122*SUM('360HOLDS'!V122:AC122)</f>
        <v>0</v>
      </c>
      <c r="D118" s="304">
        <f>'360HOLDS'!AJ122*SUM('360HOLDS'!V122:AC122)</f>
        <v>0</v>
      </c>
      <c r="E118" s="305">
        <f>'360HOLDS'!E122*SUM('360HOLDS'!V122:AC122)</f>
        <v>0</v>
      </c>
      <c r="F118" s="305">
        <f t="shared" si="4"/>
        <v>0</v>
      </c>
      <c r="G118" s="305">
        <f t="shared" si="5"/>
        <v>0</v>
      </c>
      <c r="H118" s="668">
        <f>'360HOLDS'!AK122*SUM('360HOLDS'!V122:AC122)</f>
        <v>0</v>
      </c>
      <c r="I118" s="668">
        <f>'360HOLDS'!AL122*SUM('360HOLDS'!V122:AC122)</f>
        <v>0</v>
      </c>
      <c r="J118" s="668">
        <f>'360HOLDS'!AM122*SUM('360HOLDS'!V122:AC122)</f>
        <v>0</v>
      </c>
    </row>
    <row r="119" spans="3:10">
      <c r="C119" s="304">
        <f>'360HOLDS'!AI123*SUM('360HOLDS'!V123:AC123)</f>
        <v>0</v>
      </c>
      <c r="D119" s="304">
        <f>'360HOLDS'!AJ123*SUM('360HOLDS'!V123:AC123)</f>
        <v>0</v>
      </c>
      <c r="E119" s="305">
        <f>'360HOLDS'!E123*SUM('360HOLDS'!V123:AC123)</f>
        <v>0</v>
      </c>
      <c r="F119" s="305">
        <f t="shared" si="4"/>
        <v>0</v>
      </c>
      <c r="G119" s="305">
        <f t="shared" si="5"/>
        <v>0</v>
      </c>
      <c r="H119" s="668">
        <f>'360HOLDS'!AK123*SUM('360HOLDS'!V123:AC123)</f>
        <v>0</v>
      </c>
      <c r="I119" s="668">
        <f>'360HOLDS'!AL123*SUM('360HOLDS'!V123:AC123)</f>
        <v>0</v>
      </c>
      <c r="J119" s="668">
        <f>'360HOLDS'!AM123*SUM('360HOLDS'!V123:AC123)</f>
        <v>0</v>
      </c>
    </row>
    <row r="120" spans="3:10">
      <c r="C120" s="304">
        <f>'360HOLDS'!AI124*SUM('360HOLDS'!V124:AC124)</f>
        <v>0</v>
      </c>
      <c r="D120" s="304">
        <f>'360HOLDS'!AJ124*SUM('360HOLDS'!V124:AC124)</f>
        <v>0</v>
      </c>
      <c r="E120" s="305">
        <f>'360HOLDS'!E124*SUM('360HOLDS'!V124:AC124)</f>
        <v>0</v>
      </c>
      <c r="F120" s="305">
        <f t="shared" si="4"/>
        <v>0</v>
      </c>
      <c r="G120" s="305">
        <f t="shared" si="5"/>
        <v>0</v>
      </c>
      <c r="H120" s="668">
        <f>'360HOLDS'!AK124*SUM('360HOLDS'!V124:AC124)</f>
        <v>0</v>
      </c>
      <c r="I120" s="668">
        <f>'360HOLDS'!AL124*SUM('360HOLDS'!V124:AC124)</f>
        <v>0</v>
      </c>
      <c r="J120" s="668">
        <f>'360HOLDS'!AM124*SUM('360HOLDS'!V124:AC124)</f>
        <v>0</v>
      </c>
    </row>
    <row r="121" spans="3:10">
      <c r="C121" s="304">
        <f>'360HOLDS'!AI125*SUM('360HOLDS'!V125:AC125)</f>
        <v>0</v>
      </c>
      <c r="D121" s="304">
        <f>'360HOLDS'!AJ125*SUM('360HOLDS'!V125:AC125)</f>
        <v>0</v>
      </c>
      <c r="E121" s="305">
        <f>'360HOLDS'!E125*SUM('360HOLDS'!V125:AC125)</f>
        <v>0</v>
      </c>
      <c r="F121" s="305">
        <f t="shared" si="4"/>
        <v>0</v>
      </c>
      <c r="G121" s="305">
        <f t="shared" si="5"/>
        <v>0</v>
      </c>
      <c r="H121" s="668">
        <f>'360HOLDS'!AK125*SUM('360HOLDS'!V125:AC125)</f>
        <v>0</v>
      </c>
      <c r="I121" s="668">
        <f>'360HOLDS'!AL125*SUM('360HOLDS'!V125:AC125)</f>
        <v>0</v>
      </c>
      <c r="J121" s="668">
        <f>'360HOLDS'!AM125*SUM('360HOLDS'!V125:AC125)</f>
        <v>0</v>
      </c>
    </row>
    <row r="122" spans="3:10">
      <c r="C122" s="304">
        <f>'360HOLDS'!AI126*SUM('360HOLDS'!V126:AC126)</f>
        <v>0</v>
      </c>
      <c r="D122" s="304">
        <f>'360HOLDS'!AJ126*SUM('360HOLDS'!V126:AC126)</f>
        <v>0</v>
      </c>
      <c r="E122" s="305">
        <f>'360HOLDS'!E126*SUM('360HOLDS'!V126:AC126)</f>
        <v>0</v>
      </c>
      <c r="F122" s="305">
        <f t="shared" si="4"/>
        <v>0</v>
      </c>
      <c r="G122" s="305">
        <f t="shared" si="5"/>
        <v>0</v>
      </c>
      <c r="H122" s="668">
        <f>'360HOLDS'!AK126*SUM('360HOLDS'!V126:AC126)</f>
        <v>0</v>
      </c>
      <c r="I122" s="668">
        <f>'360HOLDS'!AL126*SUM('360HOLDS'!V126:AC126)</f>
        <v>0</v>
      </c>
      <c r="J122" s="668">
        <f>'360HOLDS'!AM126*SUM('360HOLDS'!V126:AC126)</f>
        <v>0</v>
      </c>
    </row>
    <row r="123" spans="3:10">
      <c r="C123" s="304">
        <f>'360HOLDS'!AI127*SUM('360HOLDS'!V127:AC127)</f>
        <v>0</v>
      </c>
      <c r="D123" s="304">
        <f>'360HOLDS'!AJ127*SUM('360HOLDS'!V127:AC127)</f>
        <v>0</v>
      </c>
      <c r="E123" s="305">
        <f>'360HOLDS'!E127*SUM('360HOLDS'!V127:AC127)</f>
        <v>0</v>
      </c>
      <c r="F123" s="305">
        <f t="shared" si="4"/>
        <v>0</v>
      </c>
      <c r="G123" s="305">
        <f t="shared" si="5"/>
        <v>0</v>
      </c>
      <c r="H123" s="668">
        <f>'360HOLDS'!AK127*SUM('360HOLDS'!V127:AC127)</f>
        <v>0</v>
      </c>
      <c r="I123" s="668">
        <f>'360HOLDS'!AL127*SUM('360HOLDS'!V127:AC127)</f>
        <v>0</v>
      </c>
      <c r="J123" s="668">
        <f>'360HOLDS'!AM127*SUM('360HOLDS'!V127:AC127)</f>
        <v>0</v>
      </c>
    </row>
    <row r="124" spans="3:10">
      <c r="C124" s="304">
        <f>'360HOLDS'!AI128*SUM('360HOLDS'!V128:AC128)</f>
        <v>0</v>
      </c>
      <c r="D124" s="304">
        <f>'360HOLDS'!AJ128*SUM('360HOLDS'!V128:AC128)</f>
        <v>0</v>
      </c>
      <c r="E124" s="305">
        <f>'360HOLDS'!E128*SUM('360HOLDS'!V128:AC128)</f>
        <v>0</v>
      </c>
      <c r="F124" s="305">
        <f t="shared" si="4"/>
        <v>0</v>
      </c>
      <c r="G124" s="305">
        <f t="shared" si="5"/>
        <v>0</v>
      </c>
      <c r="H124" s="668">
        <f>'360HOLDS'!AK128*SUM('360HOLDS'!V128:AC128)</f>
        <v>0</v>
      </c>
      <c r="I124" s="668">
        <f>'360HOLDS'!AL128*SUM('360HOLDS'!V128:AC128)</f>
        <v>0</v>
      </c>
      <c r="J124" s="668">
        <f>'360HOLDS'!AM128*SUM('360HOLDS'!V128:AC128)</f>
        <v>0</v>
      </c>
    </row>
    <row r="125" spans="3:10">
      <c r="C125" s="304">
        <f>'360HOLDS'!AI129*SUM('360HOLDS'!V129:AC129)</f>
        <v>0</v>
      </c>
      <c r="D125" s="304">
        <f>'360HOLDS'!AJ129*SUM('360HOLDS'!V129:AC129)</f>
        <v>0</v>
      </c>
      <c r="E125" s="305">
        <f>'360HOLDS'!E129*SUM('360HOLDS'!V129:AC129)</f>
        <v>0</v>
      </c>
      <c r="F125" s="305">
        <f t="shared" si="4"/>
        <v>0</v>
      </c>
      <c r="G125" s="305">
        <f t="shared" si="5"/>
        <v>0</v>
      </c>
      <c r="H125" s="668">
        <f>'360HOLDS'!AK129*SUM('360HOLDS'!V129:AC129)</f>
        <v>0</v>
      </c>
      <c r="I125" s="668">
        <f>'360HOLDS'!AL129*SUM('360HOLDS'!V129:AC129)</f>
        <v>0</v>
      </c>
      <c r="J125" s="668">
        <f>'360HOLDS'!AM129*SUM('360HOLDS'!V129:AC129)</f>
        <v>0</v>
      </c>
    </row>
    <row r="126" spans="3:10">
      <c r="C126" s="304">
        <f>'360HOLDS'!AI130*SUM('360HOLDS'!V130:AC130)</f>
        <v>0</v>
      </c>
      <c r="D126" s="304">
        <f>'360HOLDS'!AJ130*SUM('360HOLDS'!V130:AC130)</f>
        <v>0</v>
      </c>
      <c r="E126" s="305">
        <f>'360HOLDS'!E130*SUM('360HOLDS'!V130:AC130)</f>
        <v>0</v>
      </c>
      <c r="F126" s="305">
        <f t="shared" si="4"/>
        <v>0</v>
      </c>
      <c r="G126" s="305">
        <f t="shared" si="5"/>
        <v>0</v>
      </c>
      <c r="H126" s="668">
        <f>'360HOLDS'!AK130*SUM('360HOLDS'!V130:AC130)</f>
        <v>0</v>
      </c>
      <c r="I126" s="668">
        <f>'360HOLDS'!AL130*SUM('360HOLDS'!V130:AC130)</f>
        <v>0</v>
      </c>
      <c r="J126" s="668">
        <f>'360HOLDS'!AM130*SUM('360HOLDS'!V130:AC130)</f>
        <v>0</v>
      </c>
    </row>
    <row r="127" spans="3:10">
      <c r="C127" s="304">
        <f>'360HOLDS'!AI131*SUM('360HOLDS'!V131:AC131)</f>
        <v>0</v>
      </c>
      <c r="D127" s="304">
        <f>'360HOLDS'!AJ131*SUM('360HOLDS'!V131:AC131)</f>
        <v>0</v>
      </c>
      <c r="E127" s="305">
        <f>'360HOLDS'!E131*SUM('360HOLDS'!V131:AC131)</f>
        <v>0</v>
      </c>
      <c r="F127" s="305">
        <f t="shared" si="4"/>
        <v>0</v>
      </c>
      <c r="G127" s="305">
        <f t="shared" si="5"/>
        <v>0</v>
      </c>
      <c r="H127" s="668">
        <f>'360HOLDS'!AK131*SUM('360HOLDS'!V131:AC131)</f>
        <v>0</v>
      </c>
      <c r="I127" s="668">
        <f>'360HOLDS'!AL131*SUM('360HOLDS'!V131:AC131)</f>
        <v>0</v>
      </c>
      <c r="J127" s="668">
        <f>'360HOLDS'!AM131*SUM('360HOLDS'!V131:AC131)</f>
        <v>0</v>
      </c>
    </row>
    <row r="128" spans="3:10">
      <c r="C128" s="304">
        <f>'360HOLDS'!AI132*SUM('360HOLDS'!V132:AC132)</f>
        <v>0</v>
      </c>
      <c r="D128" s="304">
        <f>'360HOLDS'!AJ132*SUM('360HOLDS'!V132:AC132)</f>
        <v>0</v>
      </c>
      <c r="E128" s="305">
        <f>'360HOLDS'!E132*SUM('360HOLDS'!V132:AC132)</f>
        <v>0</v>
      </c>
      <c r="F128" s="305">
        <f t="shared" si="4"/>
        <v>0</v>
      </c>
      <c r="G128" s="305">
        <f t="shared" si="5"/>
        <v>0</v>
      </c>
      <c r="H128" s="668">
        <f>'360HOLDS'!AK132*SUM('360HOLDS'!V132:AC132)</f>
        <v>0</v>
      </c>
      <c r="I128" s="668">
        <f>'360HOLDS'!AL132*SUM('360HOLDS'!V132:AC132)</f>
        <v>0</v>
      </c>
      <c r="J128" s="668">
        <f>'360HOLDS'!AM132*SUM('360HOLDS'!V132:AC132)</f>
        <v>0</v>
      </c>
    </row>
    <row r="129" spans="3:10">
      <c r="C129" s="304">
        <f>'360HOLDS'!AI133*SUM('360HOLDS'!V133:AC133)</f>
        <v>0</v>
      </c>
      <c r="D129" s="304">
        <f>'360HOLDS'!AJ133*SUM('360HOLDS'!V133:AC133)</f>
        <v>0</v>
      </c>
      <c r="E129" s="305">
        <f>'360HOLDS'!E133*SUM('360HOLDS'!V133:AC133)</f>
        <v>0</v>
      </c>
      <c r="F129" s="305">
        <f t="shared" si="4"/>
        <v>0</v>
      </c>
      <c r="G129" s="305">
        <f t="shared" si="5"/>
        <v>0</v>
      </c>
      <c r="H129" s="668">
        <f>'360HOLDS'!AK133*SUM('360HOLDS'!V133:AC133)</f>
        <v>0</v>
      </c>
      <c r="I129" s="668">
        <f>'360HOLDS'!AL133*SUM('360HOLDS'!V133:AC133)</f>
        <v>0</v>
      </c>
      <c r="J129" s="668">
        <f>'360HOLDS'!AM133*SUM('360HOLDS'!V133:AC133)</f>
        <v>0</v>
      </c>
    </row>
    <row r="130" spans="3:10">
      <c r="C130" s="304">
        <f>'360HOLDS'!AI134*SUM('360HOLDS'!V134:AC134)</f>
        <v>0</v>
      </c>
      <c r="D130" s="304">
        <f>'360HOLDS'!AJ134*SUM('360HOLDS'!V134:AC134)</f>
        <v>0</v>
      </c>
      <c r="E130" s="305">
        <f>'360HOLDS'!E134*SUM('360HOLDS'!V134:AC134)</f>
        <v>0</v>
      </c>
      <c r="F130" s="305">
        <f t="shared" si="4"/>
        <v>0</v>
      </c>
      <c r="G130" s="305">
        <f t="shared" si="5"/>
        <v>0</v>
      </c>
      <c r="H130" s="668">
        <f>'360HOLDS'!AK134*SUM('360HOLDS'!V134:AC134)</f>
        <v>0</v>
      </c>
      <c r="I130" s="668">
        <f>'360HOLDS'!AL134*SUM('360HOLDS'!V134:AC134)</f>
        <v>0</v>
      </c>
      <c r="J130" s="668">
        <f>'360HOLDS'!AM134*SUM('360HOLDS'!V134:AC134)</f>
        <v>0</v>
      </c>
    </row>
    <row r="131" spans="3:10">
      <c r="C131" s="304">
        <f>'360HOLDS'!AI135*SUM('360HOLDS'!V135:AC135)</f>
        <v>0</v>
      </c>
      <c r="D131" s="304">
        <f>'360HOLDS'!AJ135*SUM('360HOLDS'!V135:AC135)</f>
        <v>0</v>
      </c>
      <c r="E131" s="305">
        <f>'360HOLDS'!E135*SUM('360HOLDS'!V135:AC135)</f>
        <v>0</v>
      </c>
      <c r="F131" s="305">
        <f t="shared" si="4"/>
        <v>0</v>
      </c>
      <c r="G131" s="305">
        <f t="shared" si="5"/>
        <v>0</v>
      </c>
      <c r="H131" s="668">
        <f>'360HOLDS'!AK135*SUM('360HOLDS'!V135:AC135)</f>
        <v>0</v>
      </c>
      <c r="I131" s="668">
        <f>'360HOLDS'!AL135*SUM('360HOLDS'!V135:AC135)</f>
        <v>0</v>
      </c>
      <c r="J131" s="668">
        <f>'360HOLDS'!AM135*SUM('360HOLDS'!V135:AC135)</f>
        <v>0</v>
      </c>
    </row>
    <row r="132" spans="3:10">
      <c r="C132" s="304">
        <f>'360HOLDS'!AI136*SUM('360HOLDS'!V136:AC136)</f>
        <v>0</v>
      </c>
      <c r="D132" s="304">
        <f>'360HOLDS'!AJ136*SUM('360HOLDS'!V136:AC136)</f>
        <v>0</v>
      </c>
      <c r="E132" s="305">
        <f>'360HOLDS'!E136*SUM('360HOLDS'!V136:AC136)</f>
        <v>0</v>
      </c>
      <c r="F132" s="305">
        <f t="shared" si="4"/>
        <v>0</v>
      </c>
      <c r="G132" s="305">
        <f t="shared" si="5"/>
        <v>0</v>
      </c>
      <c r="H132" s="668">
        <f>'360HOLDS'!AK136*SUM('360HOLDS'!V136:AC136)</f>
        <v>0</v>
      </c>
      <c r="I132" s="668">
        <f>'360HOLDS'!AL136*SUM('360HOLDS'!V136:AC136)</f>
        <v>0</v>
      </c>
      <c r="J132" s="668">
        <f>'360HOLDS'!AM136*SUM('360HOLDS'!V136:AC136)</f>
        <v>0</v>
      </c>
    </row>
    <row r="133" spans="3:10">
      <c r="C133" s="304">
        <f>'360HOLDS'!AI137*SUM('360HOLDS'!V137:AC137)</f>
        <v>0</v>
      </c>
      <c r="D133" s="304">
        <f>'360HOLDS'!AJ137*SUM('360HOLDS'!V137:AC137)</f>
        <v>0</v>
      </c>
      <c r="E133" s="305">
        <f>'360HOLDS'!E137*SUM('360HOLDS'!V137:AC137)</f>
        <v>0</v>
      </c>
      <c r="F133" s="305">
        <f t="shared" si="4"/>
        <v>0</v>
      </c>
      <c r="G133" s="305">
        <f t="shared" si="5"/>
        <v>0</v>
      </c>
      <c r="H133" s="668">
        <f>'360HOLDS'!AK137*SUM('360HOLDS'!V137:AC137)</f>
        <v>0</v>
      </c>
      <c r="I133" s="668">
        <f>'360HOLDS'!AL137*SUM('360HOLDS'!V137:AC137)</f>
        <v>0</v>
      </c>
      <c r="J133" s="668">
        <f>'360HOLDS'!AM137*SUM('360HOLDS'!V137:AC137)</f>
        <v>0</v>
      </c>
    </row>
    <row r="134" spans="3:10">
      <c r="C134" s="304">
        <f>'360HOLDS'!AI138*SUM('360HOLDS'!V138:AC138)</f>
        <v>0</v>
      </c>
      <c r="D134" s="304">
        <f>'360HOLDS'!AJ138*SUM('360HOLDS'!V138:AC138)</f>
        <v>0</v>
      </c>
      <c r="E134" s="305">
        <f>'360HOLDS'!E138*SUM('360HOLDS'!V138:AC138)</f>
        <v>0</v>
      </c>
      <c r="F134" s="305">
        <f t="shared" ref="F134:F197" si="6">E134*0.02</f>
        <v>0</v>
      </c>
      <c r="G134" s="305">
        <f t="shared" ref="G134:G197" si="7">E134*0.002</f>
        <v>0</v>
      </c>
      <c r="H134" s="668">
        <f>'360HOLDS'!AK138*SUM('360HOLDS'!V138:AC138)</f>
        <v>0</v>
      </c>
      <c r="I134" s="668">
        <f>'360HOLDS'!AL138*SUM('360HOLDS'!V138:AC138)</f>
        <v>0</v>
      </c>
      <c r="J134" s="668">
        <f>'360HOLDS'!AM138*SUM('360HOLDS'!V138:AC138)</f>
        <v>0</v>
      </c>
    </row>
    <row r="135" spans="3:10">
      <c r="C135" s="304">
        <f>'360HOLDS'!AI139*SUM('360HOLDS'!V139:AC139)</f>
        <v>0</v>
      </c>
      <c r="D135" s="304">
        <f>'360HOLDS'!AJ139*SUM('360HOLDS'!V139:AC139)</f>
        <v>0</v>
      </c>
      <c r="E135" s="305">
        <f>'360HOLDS'!E139*SUM('360HOLDS'!V139:AC139)</f>
        <v>0</v>
      </c>
      <c r="F135" s="305">
        <f t="shared" si="6"/>
        <v>0</v>
      </c>
      <c r="G135" s="305">
        <f t="shared" si="7"/>
        <v>0</v>
      </c>
      <c r="H135" s="668">
        <f>'360HOLDS'!AK139*SUM('360HOLDS'!V139:AC139)</f>
        <v>0</v>
      </c>
      <c r="I135" s="668">
        <f>'360HOLDS'!AL139*SUM('360HOLDS'!V139:AC139)</f>
        <v>0</v>
      </c>
      <c r="J135" s="668">
        <f>'360HOLDS'!AM139*SUM('360HOLDS'!V139:AC139)</f>
        <v>0</v>
      </c>
    </row>
    <row r="136" spans="3:10">
      <c r="C136" s="304">
        <f>'360HOLDS'!AI140*SUM('360HOLDS'!V140:AC140)</f>
        <v>0</v>
      </c>
      <c r="D136" s="304">
        <f>'360HOLDS'!AJ140*SUM('360HOLDS'!V140:AC140)</f>
        <v>0</v>
      </c>
      <c r="E136" s="305">
        <f>'360HOLDS'!E140*SUM('360HOLDS'!V140:AC140)</f>
        <v>0</v>
      </c>
      <c r="F136" s="305">
        <f t="shared" si="6"/>
        <v>0</v>
      </c>
      <c r="G136" s="305">
        <f t="shared" si="7"/>
        <v>0</v>
      </c>
      <c r="H136" s="668">
        <f>'360HOLDS'!AK140*SUM('360HOLDS'!V140:AC140)</f>
        <v>0</v>
      </c>
      <c r="I136" s="668">
        <f>'360HOLDS'!AL140*SUM('360HOLDS'!V140:AC140)</f>
        <v>0</v>
      </c>
      <c r="J136" s="668">
        <f>'360HOLDS'!AM140*SUM('360HOLDS'!V140:AC140)</f>
        <v>0</v>
      </c>
    </row>
    <row r="137" spans="3:10">
      <c r="C137" s="304">
        <f>'360HOLDS'!AI141*SUM('360HOLDS'!V141:AC141)</f>
        <v>0</v>
      </c>
      <c r="D137" s="304">
        <f>'360HOLDS'!AJ141*SUM('360HOLDS'!V141:AC141)</f>
        <v>0</v>
      </c>
      <c r="E137" s="305">
        <f>'360HOLDS'!E141*SUM('360HOLDS'!V141:AC141)</f>
        <v>0</v>
      </c>
      <c r="F137" s="305">
        <f t="shared" si="6"/>
        <v>0</v>
      </c>
      <c r="G137" s="305">
        <f t="shared" si="7"/>
        <v>0</v>
      </c>
      <c r="H137" s="668">
        <f>'360HOLDS'!AK141*SUM('360HOLDS'!V141:AC141)</f>
        <v>0</v>
      </c>
      <c r="I137" s="668">
        <f>'360HOLDS'!AL141*SUM('360HOLDS'!V141:AC141)</f>
        <v>0</v>
      </c>
      <c r="J137" s="668">
        <f>'360HOLDS'!AM141*SUM('360HOLDS'!V141:AC141)</f>
        <v>0</v>
      </c>
    </row>
    <row r="138" spans="3:10">
      <c r="C138" s="304">
        <f>'360HOLDS'!AI142*SUM('360HOLDS'!V142:AC142)</f>
        <v>0</v>
      </c>
      <c r="D138" s="304">
        <f>'360HOLDS'!AJ142*SUM('360HOLDS'!V142:AC142)</f>
        <v>0</v>
      </c>
      <c r="E138" s="305">
        <f>'360HOLDS'!E142*SUM('360HOLDS'!V142:AC142)</f>
        <v>0</v>
      </c>
      <c r="F138" s="305">
        <f t="shared" si="6"/>
        <v>0</v>
      </c>
      <c r="G138" s="305">
        <f t="shared" si="7"/>
        <v>0</v>
      </c>
      <c r="H138" s="668">
        <f>'360HOLDS'!AK142*SUM('360HOLDS'!V142:AC142)</f>
        <v>0</v>
      </c>
      <c r="I138" s="668">
        <f>'360HOLDS'!AL142*SUM('360HOLDS'!V142:AC142)</f>
        <v>0</v>
      </c>
      <c r="J138" s="668">
        <f>'360HOLDS'!AM142*SUM('360HOLDS'!V142:AC142)</f>
        <v>0</v>
      </c>
    </row>
    <row r="139" spans="3:10">
      <c r="C139" s="304">
        <f>'360HOLDS'!AI143*SUM('360HOLDS'!V143:AC143)</f>
        <v>0</v>
      </c>
      <c r="D139" s="304">
        <f>'360HOLDS'!AJ143*SUM('360HOLDS'!V143:AC143)</f>
        <v>0</v>
      </c>
      <c r="E139" s="305">
        <f>'360HOLDS'!E143*SUM('360HOLDS'!V143:AC143)</f>
        <v>0</v>
      </c>
      <c r="F139" s="305">
        <f t="shared" si="6"/>
        <v>0</v>
      </c>
      <c r="G139" s="305">
        <f t="shared" si="7"/>
        <v>0</v>
      </c>
      <c r="H139" s="668">
        <f>'360HOLDS'!AK143*SUM('360HOLDS'!V143:AC143)</f>
        <v>0</v>
      </c>
      <c r="I139" s="668">
        <f>'360HOLDS'!AL143*SUM('360HOLDS'!V143:AC143)</f>
        <v>0</v>
      </c>
      <c r="J139" s="668">
        <f>'360HOLDS'!AM143*SUM('360HOLDS'!V143:AC143)</f>
        <v>0</v>
      </c>
    </row>
    <row r="140" spans="3:10">
      <c r="C140" s="304">
        <f>'360HOLDS'!AI144*SUM('360HOLDS'!V144:AC144)</f>
        <v>0</v>
      </c>
      <c r="D140" s="304">
        <f>'360HOLDS'!AJ144*SUM('360HOLDS'!V144:AC144)</f>
        <v>0</v>
      </c>
      <c r="E140" s="305">
        <f>'360HOLDS'!E144*SUM('360HOLDS'!V144:AC144)</f>
        <v>0</v>
      </c>
      <c r="F140" s="305">
        <f t="shared" si="6"/>
        <v>0</v>
      </c>
      <c r="G140" s="305">
        <f t="shared" si="7"/>
        <v>0</v>
      </c>
      <c r="H140" s="668">
        <f>'360HOLDS'!AK144*SUM('360HOLDS'!V144:AC144)</f>
        <v>0</v>
      </c>
      <c r="I140" s="668">
        <f>'360HOLDS'!AL144*SUM('360HOLDS'!V144:AC144)</f>
        <v>0</v>
      </c>
      <c r="J140" s="668">
        <f>'360HOLDS'!AM144*SUM('360HOLDS'!V144:AC144)</f>
        <v>0</v>
      </c>
    </row>
    <row r="141" spans="3:10">
      <c r="C141" s="304">
        <f>'360HOLDS'!AI145*SUM('360HOLDS'!V145:AC145)</f>
        <v>0</v>
      </c>
      <c r="D141" s="304">
        <f>'360HOLDS'!AJ145*SUM('360HOLDS'!V145:AC145)</f>
        <v>0</v>
      </c>
      <c r="E141" s="305">
        <f>'360HOLDS'!E145*SUM('360HOLDS'!V145:AC145)</f>
        <v>0</v>
      </c>
      <c r="F141" s="305">
        <f t="shared" si="6"/>
        <v>0</v>
      </c>
      <c r="G141" s="305">
        <f t="shared" si="7"/>
        <v>0</v>
      </c>
      <c r="H141" s="668">
        <f>'360HOLDS'!AK145*SUM('360HOLDS'!V145:AC145)</f>
        <v>0</v>
      </c>
      <c r="I141" s="668">
        <f>'360HOLDS'!AL145*SUM('360HOLDS'!V145:AC145)</f>
        <v>0</v>
      </c>
      <c r="J141" s="668">
        <f>'360HOLDS'!AM145*SUM('360HOLDS'!V145:AC145)</f>
        <v>0</v>
      </c>
    </row>
    <row r="142" spans="3:10">
      <c r="C142" s="304">
        <f>'360HOLDS'!AI146*SUM('360HOLDS'!V146:AC146)</f>
        <v>0</v>
      </c>
      <c r="D142" s="304">
        <f>'360HOLDS'!AJ146*SUM('360HOLDS'!V146:AC146)</f>
        <v>0</v>
      </c>
      <c r="E142" s="305">
        <f>'360HOLDS'!E146*SUM('360HOLDS'!V146:AC146)</f>
        <v>0</v>
      </c>
      <c r="F142" s="305">
        <f t="shared" si="6"/>
        <v>0</v>
      </c>
      <c r="G142" s="305">
        <f t="shared" si="7"/>
        <v>0</v>
      </c>
      <c r="H142" s="668">
        <f>'360HOLDS'!AK146*SUM('360HOLDS'!V146:AC146)</f>
        <v>0</v>
      </c>
      <c r="I142" s="668">
        <f>'360HOLDS'!AL146*SUM('360HOLDS'!V146:AC146)</f>
        <v>0</v>
      </c>
      <c r="J142" s="668">
        <f>'360HOLDS'!AM146*SUM('360HOLDS'!V146:AC146)</f>
        <v>0</v>
      </c>
    </row>
    <row r="143" spans="3:10">
      <c r="C143" s="304">
        <f>'360HOLDS'!AI147*SUM('360HOLDS'!V147:AC147)</f>
        <v>0</v>
      </c>
      <c r="D143" s="304">
        <f>'360HOLDS'!AJ147*SUM('360HOLDS'!V147:AC147)</f>
        <v>0</v>
      </c>
      <c r="E143" s="305">
        <f>'360HOLDS'!E147*SUM('360HOLDS'!V147:AC147)</f>
        <v>0</v>
      </c>
      <c r="F143" s="305">
        <f t="shared" si="6"/>
        <v>0</v>
      </c>
      <c r="G143" s="305">
        <f t="shared" si="7"/>
        <v>0</v>
      </c>
      <c r="H143" s="668">
        <f>'360HOLDS'!AK147*SUM('360HOLDS'!V147:AC147)</f>
        <v>0</v>
      </c>
      <c r="I143" s="668">
        <f>'360HOLDS'!AL147*SUM('360HOLDS'!V147:AC147)</f>
        <v>0</v>
      </c>
      <c r="J143" s="668">
        <f>'360HOLDS'!AM147*SUM('360HOLDS'!V147:AC147)</f>
        <v>0</v>
      </c>
    </row>
    <row r="144" spans="3:10">
      <c r="C144" s="304">
        <f>'360HOLDS'!AI148*SUM('360HOLDS'!V148:AC148)</f>
        <v>0</v>
      </c>
      <c r="D144" s="304">
        <f>'360HOLDS'!AJ148*SUM('360HOLDS'!V148:AC148)</f>
        <v>0</v>
      </c>
      <c r="E144" s="305">
        <f>'360HOLDS'!E148*SUM('360HOLDS'!V148:AC148)</f>
        <v>0</v>
      </c>
      <c r="F144" s="305">
        <f t="shared" si="6"/>
        <v>0</v>
      </c>
      <c r="G144" s="305">
        <f t="shared" si="7"/>
        <v>0</v>
      </c>
      <c r="H144" s="668">
        <f>'360HOLDS'!AK148*SUM('360HOLDS'!V148:AC148)</f>
        <v>0</v>
      </c>
      <c r="I144" s="668">
        <f>'360HOLDS'!AL148*SUM('360HOLDS'!V148:AC148)</f>
        <v>0</v>
      </c>
      <c r="J144" s="668">
        <f>'360HOLDS'!AM148*SUM('360HOLDS'!V148:AC148)</f>
        <v>0</v>
      </c>
    </row>
    <row r="145" spans="3:10">
      <c r="C145" s="304">
        <f>'360HOLDS'!AI149*SUM('360HOLDS'!V149:AC149)</f>
        <v>0</v>
      </c>
      <c r="D145" s="304">
        <f>'360HOLDS'!AJ149*SUM('360HOLDS'!V149:AC149)</f>
        <v>0</v>
      </c>
      <c r="E145" s="305">
        <f>'360HOLDS'!E149*SUM('360HOLDS'!V149:AC149)</f>
        <v>0</v>
      </c>
      <c r="F145" s="305">
        <f t="shared" si="6"/>
        <v>0</v>
      </c>
      <c r="G145" s="305">
        <f t="shared" si="7"/>
        <v>0</v>
      </c>
      <c r="H145" s="668">
        <f>'360HOLDS'!AK149*SUM('360HOLDS'!V149:AC149)</f>
        <v>0</v>
      </c>
      <c r="I145" s="668">
        <f>'360HOLDS'!AL149*SUM('360HOLDS'!V149:AC149)</f>
        <v>0</v>
      </c>
      <c r="J145" s="668">
        <f>'360HOLDS'!AM149*SUM('360HOLDS'!V149:AC149)</f>
        <v>0</v>
      </c>
    </row>
    <row r="146" spans="3:10">
      <c r="C146" s="304">
        <f>'360HOLDS'!AI150*SUM('360HOLDS'!V150:AC150)</f>
        <v>0</v>
      </c>
      <c r="D146" s="304">
        <f>'360HOLDS'!AJ150*SUM('360HOLDS'!V150:AC150)</f>
        <v>0</v>
      </c>
      <c r="E146" s="305">
        <f>'360HOLDS'!E150*SUM('360HOLDS'!V150:AC150)</f>
        <v>0</v>
      </c>
      <c r="F146" s="305">
        <f t="shared" si="6"/>
        <v>0</v>
      </c>
      <c r="G146" s="305">
        <f t="shared" si="7"/>
        <v>0</v>
      </c>
      <c r="H146" s="668">
        <f>'360HOLDS'!AK150*SUM('360HOLDS'!V150:AC150)</f>
        <v>0</v>
      </c>
      <c r="I146" s="668">
        <f>'360HOLDS'!AL150*SUM('360HOLDS'!V150:AC150)</f>
        <v>0</v>
      </c>
      <c r="J146" s="668">
        <f>'360HOLDS'!AM150*SUM('360HOLDS'!V150:AC150)</f>
        <v>0</v>
      </c>
    </row>
    <row r="147" spans="3:10">
      <c r="C147" s="304">
        <f>'360HOLDS'!AI151*SUM('360HOLDS'!V151:AC151)</f>
        <v>0</v>
      </c>
      <c r="D147" s="304">
        <f>'360HOLDS'!AJ151*SUM('360HOLDS'!V151:AC151)</f>
        <v>0</v>
      </c>
      <c r="E147" s="305">
        <f>'360HOLDS'!E151*SUM('360HOLDS'!V151:AC151)</f>
        <v>0</v>
      </c>
      <c r="F147" s="305">
        <f t="shared" si="6"/>
        <v>0</v>
      </c>
      <c r="G147" s="305">
        <f t="shared" si="7"/>
        <v>0</v>
      </c>
      <c r="H147" s="668">
        <f>'360HOLDS'!AK151*SUM('360HOLDS'!V151:AC151)</f>
        <v>0</v>
      </c>
      <c r="I147" s="668">
        <f>'360HOLDS'!AL151*SUM('360HOLDS'!V151:AC151)</f>
        <v>0</v>
      </c>
      <c r="J147" s="668">
        <f>'360HOLDS'!AM151*SUM('360HOLDS'!V151:AC151)</f>
        <v>0</v>
      </c>
    </row>
    <row r="148" spans="3:10">
      <c r="C148" s="304">
        <f>'360HOLDS'!AI152*SUM('360HOLDS'!V152:AC152)</f>
        <v>0</v>
      </c>
      <c r="D148" s="304">
        <f>'360HOLDS'!AJ152*SUM('360HOLDS'!V152:AC152)</f>
        <v>0</v>
      </c>
      <c r="E148" s="305">
        <f>'360HOLDS'!E152*SUM('360HOLDS'!V152:AC152)</f>
        <v>0</v>
      </c>
      <c r="F148" s="305">
        <f t="shared" si="6"/>
        <v>0</v>
      </c>
      <c r="G148" s="305">
        <f t="shared" si="7"/>
        <v>0</v>
      </c>
      <c r="H148" s="668">
        <f>'360HOLDS'!AK152*SUM('360HOLDS'!V152:AC152)</f>
        <v>0</v>
      </c>
      <c r="I148" s="668">
        <f>'360HOLDS'!AL152*SUM('360HOLDS'!V152:AC152)</f>
        <v>0</v>
      </c>
      <c r="J148" s="668">
        <f>'360HOLDS'!AM152*SUM('360HOLDS'!V152:AC152)</f>
        <v>0</v>
      </c>
    </row>
    <row r="149" spans="3:10">
      <c r="C149" s="304">
        <f>'360HOLDS'!AI153*SUM('360HOLDS'!V153:AC153)</f>
        <v>0</v>
      </c>
      <c r="D149" s="304">
        <f>'360HOLDS'!AJ153*SUM('360HOLDS'!V153:AC153)</f>
        <v>0</v>
      </c>
      <c r="E149" s="305">
        <f>'360HOLDS'!E153*SUM('360HOLDS'!V153:AC153)</f>
        <v>0</v>
      </c>
      <c r="F149" s="305">
        <f t="shared" si="6"/>
        <v>0</v>
      </c>
      <c r="G149" s="305">
        <f t="shared" si="7"/>
        <v>0</v>
      </c>
      <c r="H149" s="668">
        <f>'360HOLDS'!AK153*SUM('360HOLDS'!V153:AC153)</f>
        <v>0</v>
      </c>
      <c r="I149" s="668">
        <f>'360HOLDS'!AL153*SUM('360HOLDS'!V153:AC153)</f>
        <v>0</v>
      </c>
      <c r="J149" s="668">
        <f>'360HOLDS'!AM153*SUM('360HOLDS'!V153:AC153)</f>
        <v>0</v>
      </c>
    </row>
    <row r="150" spans="3:10">
      <c r="C150" s="304">
        <f>'360HOLDS'!AI154*SUM('360HOLDS'!V154:AC154)</f>
        <v>0</v>
      </c>
      <c r="D150" s="304">
        <f>'360HOLDS'!AJ154*SUM('360HOLDS'!V154:AC154)</f>
        <v>0</v>
      </c>
      <c r="E150" s="305">
        <f>'360HOLDS'!E154*SUM('360HOLDS'!V154:AC154)</f>
        <v>0</v>
      </c>
      <c r="F150" s="305">
        <f t="shared" si="6"/>
        <v>0</v>
      </c>
      <c r="G150" s="305">
        <f t="shared" si="7"/>
        <v>0</v>
      </c>
      <c r="H150" s="668">
        <f>'360HOLDS'!AK154*SUM('360HOLDS'!V154:AC154)</f>
        <v>0</v>
      </c>
      <c r="I150" s="668">
        <f>'360HOLDS'!AL154*SUM('360HOLDS'!V154:AC154)</f>
        <v>0</v>
      </c>
      <c r="J150" s="668">
        <f>'360HOLDS'!AM154*SUM('360HOLDS'!V154:AC154)</f>
        <v>0</v>
      </c>
    </row>
    <row r="151" spans="3:10">
      <c r="C151" s="304">
        <f>'360HOLDS'!AI155*SUM('360HOLDS'!V155:AC155)</f>
        <v>0</v>
      </c>
      <c r="D151" s="304">
        <f>'360HOLDS'!AJ155*SUM('360HOLDS'!V155:AC155)</f>
        <v>0</v>
      </c>
      <c r="E151" s="305">
        <f>'360HOLDS'!E155*SUM('360HOLDS'!V155:AC155)</f>
        <v>0</v>
      </c>
      <c r="F151" s="305">
        <f t="shared" si="6"/>
        <v>0</v>
      </c>
      <c r="G151" s="305">
        <f t="shared" si="7"/>
        <v>0</v>
      </c>
      <c r="H151" s="668">
        <f>'360HOLDS'!AK155*SUM('360HOLDS'!V155:AC155)</f>
        <v>0</v>
      </c>
      <c r="I151" s="668">
        <f>'360HOLDS'!AL155*SUM('360HOLDS'!V155:AC155)</f>
        <v>0</v>
      </c>
      <c r="J151" s="668">
        <f>'360HOLDS'!AM155*SUM('360HOLDS'!V155:AC155)</f>
        <v>0</v>
      </c>
    </row>
    <row r="152" spans="3:10">
      <c r="C152" s="304">
        <f>'360HOLDS'!AI156*SUM('360HOLDS'!V156:AC156)</f>
        <v>0</v>
      </c>
      <c r="D152" s="304">
        <f>'360HOLDS'!AJ156*SUM('360HOLDS'!V156:AC156)</f>
        <v>0</v>
      </c>
      <c r="E152" s="305">
        <f>'360HOLDS'!E156*SUM('360HOLDS'!V156:AC156)</f>
        <v>0</v>
      </c>
      <c r="F152" s="305">
        <f t="shared" si="6"/>
        <v>0</v>
      </c>
      <c r="G152" s="305">
        <f t="shared" si="7"/>
        <v>0</v>
      </c>
      <c r="H152" s="668">
        <f>'360HOLDS'!AK156*SUM('360HOLDS'!V156:AC156)</f>
        <v>0</v>
      </c>
      <c r="I152" s="668">
        <f>'360HOLDS'!AL156*SUM('360HOLDS'!V156:AC156)</f>
        <v>0</v>
      </c>
      <c r="J152" s="668">
        <f>'360HOLDS'!AM156*SUM('360HOLDS'!V156:AC156)</f>
        <v>0</v>
      </c>
    </row>
    <row r="153" spans="3:10">
      <c r="C153" s="304">
        <f>'360HOLDS'!AI157*SUM('360HOLDS'!V157:AC157)</f>
        <v>0</v>
      </c>
      <c r="D153" s="304">
        <f>'360HOLDS'!AJ157*SUM('360HOLDS'!V157:AC157)</f>
        <v>0</v>
      </c>
      <c r="E153" s="305">
        <f>'360HOLDS'!E157*SUM('360HOLDS'!V157:AC157)</f>
        <v>0</v>
      </c>
      <c r="F153" s="305">
        <f t="shared" si="6"/>
        <v>0</v>
      </c>
      <c r="G153" s="305">
        <f t="shared" si="7"/>
        <v>0</v>
      </c>
      <c r="H153" s="668">
        <f>'360HOLDS'!AK157*SUM('360HOLDS'!V157:AC157)</f>
        <v>0</v>
      </c>
      <c r="I153" s="668">
        <f>'360HOLDS'!AL157*SUM('360HOLDS'!V157:AC157)</f>
        <v>0</v>
      </c>
      <c r="J153" s="668">
        <f>'360HOLDS'!AM157*SUM('360HOLDS'!V157:AC157)</f>
        <v>0</v>
      </c>
    </row>
    <row r="154" spans="3:10">
      <c r="C154" s="304">
        <f>'360HOLDS'!AI158*SUM('360HOLDS'!V158:AC158)</f>
        <v>0</v>
      </c>
      <c r="D154" s="304">
        <f>'360HOLDS'!AJ158*SUM('360HOLDS'!V158:AC158)</f>
        <v>0</v>
      </c>
      <c r="E154" s="305">
        <f>'360HOLDS'!E158*SUM('360HOLDS'!V158:AC158)</f>
        <v>0</v>
      </c>
      <c r="F154" s="305">
        <f t="shared" si="6"/>
        <v>0</v>
      </c>
      <c r="G154" s="305">
        <f t="shared" si="7"/>
        <v>0</v>
      </c>
      <c r="H154" s="668">
        <f>'360HOLDS'!AK158*SUM('360HOLDS'!V158:AC158)</f>
        <v>0</v>
      </c>
      <c r="I154" s="668">
        <f>'360HOLDS'!AL158*SUM('360HOLDS'!V158:AC158)</f>
        <v>0</v>
      </c>
      <c r="J154" s="668">
        <f>'360HOLDS'!AM158*SUM('360HOLDS'!V158:AC158)</f>
        <v>0</v>
      </c>
    </row>
    <row r="155" spans="3:10">
      <c r="C155" s="304">
        <f>'360HOLDS'!AI159*SUM('360HOLDS'!V159:AC159)</f>
        <v>0</v>
      </c>
      <c r="D155" s="304">
        <f>'360HOLDS'!AJ159*SUM('360HOLDS'!V159:AC159)</f>
        <v>0</v>
      </c>
      <c r="E155" s="305">
        <f>'360HOLDS'!E159*SUM('360HOLDS'!V159:AC159)</f>
        <v>0</v>
      </c>
      <c r="F155" s="305">
        <f t="shared" si="6"/>
        <v>0</v>
      </c>
      <c r="G155" s="305">
        <f t="shared" si="7"/>
        <v>0</v>
      </c>
      <c r="H155" s="668">
        <f>'360HOLDS'!AK159*SUM('360HOLDS'!V159:AC159)</f>
        <v>0</v>
      </c>
      <c r="I155" s="668">
        <f>'360HOLDS'!AL159*SUM('360HOLDS'!V159:AC159)</f>
        <v>0</v>
      </c>
      <c r="J155" s="668">
        <f>'360HOLDS'!AM159*SUM('360HOLDS'!V159:AC159)</f>
        <v>0</v>
      </c>
    </row>
    <row r="156" spans="3:10">
      <c r="C156" s="304">
        <f>'360HOLDS'!AI160*SUM('360HOLDS'!V160:AC160)</f>
        <v>0</v>
      </c>
      <c r="D156" s="304">
        <f>'360HOLDS'!AJ160*SUM('360HOLDS'!V160:AC160)</f>
        <v>0</v>
      </c>
      <c r="E156" s="305">
        <f>'360HOLDS'!E160*SUM('360HOLDS'!V160:AC160)</f>
        <v>0</v>
      </c>
      <c r="F156" s="305">
        <f t="shared" si="6"/>
        <v>0</v>
      </c>
      <c r="G156" s="305">
        <f t="shared" si="7"/>
        <v>0</v>
      </c>
      <c r="H156" s="668">
        <f>'360HOLDS'!AK160*SUM('360HOLDS'!V160:AC160)</f>
        <v>0</v>
      </c>
      <c r="I156" s="668">
        <f>'360HOLDS'!AL160*SUM('360HOLDS'!V160:AC160)</f>
        <v>0</v>
      </c>
      <c r="J156" s="668">
        <f>'360HOLDS'!AM160*SUM('360HOLDS'!V160:AC160)</f>
        <v>0</v>
      </c>
    </row>
    <row r="157" spans="3:10">
      <c r="C157" s="304">
        <f>'360HOLDS'!AI161*SUM('360HOLDS'!V161:AC161)</f>
        <v>0</v>
      </c>
      <c r="D157" s="304">
        <f>'360HOLDS'!AJ161*SUM('360HOLDS'!V161:AC161)</f>
        <v>0</v>
      </c>
      <c r="E157" s="305">
        <f>'360HOLDS'!E161*SUM('360HOLDS'!V161:AC161)</f>
        <v>0</v>
      </c>
      <c r="F157" s="305">
        <f t="shared" si="6"/>
        <v>0</v>
      </c>
      <c r="G157" s="305">
        <f t="shared" si="7"/>
        <v>0</v>
      </c>
      <c r="H157" s="668">
        <f>'360HOLDS'!AK161*SUM('360HOLDS'!V161:AC161)</f>
        <v>0</v>
      </c>
      <c r="I157" s="668">
        <f>'360HOLDS'!AL161*SUM('360HOLDS'!V161:AC161)</f>
        <v>0</v>
      </c>
      <c r="J157" s="668">
        <f>'360HOLDS'!AM161*SUM('360HOLDS'!V161:AC161)</f>
        <v>0</v>
      </c>
    </row>
    <row r="158" spans="3:10">
      <c r="C158" s="304">
        <f>'360HOLDS'!AI162*SUM('360HOLDS'!V162:AC162)</f>
        <v>0</v>
      </c>
      <c r="D158" s="304">
        <f>'360HOLDS'!AJ162*SUM('360HOLDS'!V162:AC162)</f>
        <v>0</v>
      </c>
      <c r="E158" s="305">
        <f>'360HOLDS'!E162*SUM('360HOLDS'!V162:AC162)</f>
        <v>0</v>
      </c>
      <c r="F158" s="305">
        <f t="shared" si="6"/>
        <v>0</v>
      </c>
      <c r="G158" s="305">
        <f t="shared" si="7"/>
        <v>0</v>
      </c>
      <c r="H158" s="668">
        <f>'360HOLDS'!AK162*SUM('360HOLDS'!V162:AC162)</f>
        <v>0</v>
      </c>
      <c r="I158" s="668">
        <f>'360HOLDS'!AL162*SUM('360HOLDS'!V162:AC162)</f>
        <v>0</v>
      </c>
      <c r="J158" s="668">
        <f>'360HOLDS'!AM162*SUM('360HOLDS'!V162:AC162)</f>
        <v>0</v>
      </c>
    </row>
    <row r="159" spans="3:10">
      <c r="C159" s="304">
        <f>'360HOLDS'!AI163*SUM('360HOLDS'!V163:AC163)</f>
        <v>0</v>
      </c>
      <c r="D159" s="304">
        <f>'360HOLDS'!AJ163*SUM('360HOLDS'!V163:AC163)</f>
        <v>0</v>
      </c>
      <c r="E159" s="305">
        <f>'360HOLDS'!E163*SUM('360HOLDS'!V163:AC163)</f>
        <v>0</v>
      </c>
      <c r="F159" s="305">
        <f t="shared" si="6"/>
        <v>0</v>
      </c>
      <c r="G159" s="305">
        <f t="shared" si="7"/>
        <v>0</v>
      </c>
      <c r="H159" s="668">
        <f>'360HOLDS'!AK163*SUM('360HOLDS'!V163:AC163)</f>
        <v>0</v>
      </c>
      <c r="I159" s="668">
        <f>'360HOLDS'!AL163*SUM('360HOLDS'!V163:AC163)</f>
        <v>0</v>
      </c>
      <c r="J159" s="668">
        <f>'360HOLDS'!AM163*SUM('360HOLDS'!V163:AC163)</f>
        <v>0</v>
      </c>
    </row>
    <row r="160" spans="3:10">
      <c r="C160" s="304">
        <f>'360HOLDS'!AI164*SUM('360HOLDS'!V164:AC164)</f>
        <v>0</v>
      </c>
      <c r="D160" s="304">
        <f>'360HOLDS'!AJ164*SUM('360HOLDS'!V164:AC164)</f>
        <v>0</v>
      </c>
      <c r="E160" s="305">
        <f>'360HOLDS'!E164*SUM('360HOLDS'!V164:AC164)</f>
        <v>0</v>
      </c>
      <c r="F160" s="305">
        <f t="shared" si="6"/>
        <v>0</v>
      </c>
      <c r="G160" s="305">
        <f t="shared" si="7"/>
        <v>0</v>
      </c>
      <c r="H160" s="668">
        <f>'360HOLDS'!AK164*SUM('360HOLDS'!V164:AC164)</f>
        <v>0</v>
      </c>
      <c r="I160" s="668">
        <f>'360HOLDS'!AL164*SUM('360HOLDS'!V164:AC164)</f>
        <v>0</v>
      </c>
      <c r="J160" s="668">
        <f>'360HOLDS'!AM164*SUM('360HOLDS'!V164:AC164)</f>
        <v>0</v>
      </c>
    </row>
    <row r="161" spans="3:10">
      <c r="C161" s="304">
        <f>'360HOLDS'!AI165*SUM('360HOLDS'!V165:AC165)</f>
        <v>0</v>
      </c>
      <c r="D161" s="304">
        <f>'360HOLDS'!AJ165*SUM('360HOLDS'!V165:AC165)</f>
        <v>0</v>
      </c>
      <c r="E161" s="305">
        <f>'360HOLDS'!E165*SUM('360HOLDS'!V165:AC165)</f>
        <v>0</v>
      </c>
      <c r="F161" s="305">
        <f t="shared" si="6"/>
        <v>0</v>
      </c>
      <c r="G161" s="305">
        <f t="shared" si="7"/>
        <v>0</v>
      </c>
      <c r="H161" s="668">
        <f>'360HOLDS'!AK165*SUM('360HOLDS'!V165:AC165)</f>
        <v>0</v>
      </c>
      <c r="I161" s="668">
        <f>'360HOLDS'!AL165*SUM('360HOLDS'!V165:AC165)</f>
        <v>0</v>
      </c>
      <c r="J161" s="668">
        <f>'360HOLDS'!AM165*SUM('360HOLDS'!V165:AC165)</f>
        <v>0</v>
      </c>
    </row>
    <row r="162" spans="3:10">
      <c r="C162" s="304">
        <f>'360HOLDS'!AI166*SUM('360HOLDS'!V166:AC166)</f>
        <v>0</v>
      </c>
      <c r="D162" s="304">
        <f>'360HOLDS'!AJ166*SUM('360HOLDS'!V166:AC166)</f>
        <v>0</v>
      </c>
      <c r="E162" s="305">
        <f>'360HOLDS'!E166*SUM('360HOLDS'!V166:AC166)</f>
        <v>0</v>
      </c>
      <c r="F162" s="305">
        <f t="shared" si="6"/>
        <v>0</v>
      </c>
      <c r="G162" s="305">
        <f t="shared" si="7"/>
        <v>0</v>
      </c>
      <c r="H162" s="668">
        <f>'360HOLDS'!AK166*SUM('360HOLDS'!V166:AC166)</f>
        <v>0</v>
      </c>
      <c r="I162" s="668">
        <f>'360HOLDS'!AL166*SUM('360HOLDS'!V166:AC166)</f>
        <v>0</v>
      </c>
      <c r="J162" s="668">
        <f>'360HOLDS'!AM166*SUM('360HOLDS'!V166:AC166)</f>
        <v>0</v>
      </c>
    </row>
    <row r="163" spans="3:10">
      <c r="C163" s="304">
        <f>'360HOLDS'!AI167*SUM('360HOLDS'!V167:AC167)</f>
        <v>0</v>
      </c>
      <c r="D163" s="304">
        <f>'360HOLDS'!AJ167*SUM('360HOLDS'!V167:AC167)</f>
        <v>0</v>
      </c>
      <c r="E163" s="305">
        <f>'360HOLDS'!E167*SUM('360HOLDS'!V167:AC167)</f>
        <v>0</v>
      </c>
      <c r="F163" s="305">
        <f t="shared" si="6"/>
        <v>0</v>
      </c>
      <c r="G163" s="305">
        <f t="shared" si="7"/>
        <v>0</v>
      </c>
      <c r="H163" s="668">
        <f>'360HOLDS'!AK167*SUM('360HOLDS'!V167:AC167)</f>
        <v>0</v>
      </c>
      <c r="I163" s="668">
        <f>'360HOLDS'!AL167*SUM('360HOLDS'!V167:AC167)</f>
        <v>0</v>
      </c>
      <c r="J163" s="668">
        <f>'360HOLDS'!AM167*SUM('360HOLDS'!V167:AC167)</f>
        <v>0</v>
      </c>
    </row>
    <row r="164" spans="3:10">
      <c r="C164" s="304">
        <f>'360HOLDS'!AI168*SUM('360HOLDS'!V168:AC168)</f>
        <v>0</v>
      </c>
      <c r="D164" s="304">
        <f>'360HOLDS'!AJ168*SUM('360HOLDS'!V168:AC168)</f>
        <v>0</v>
      </c>
      <c r="E164" s="305">
        <f>'360HOLDS'!E168*SUM('360HOLDS'!V168:AC168)</f>
        <v>0</v>
      </c>
      <c r="F164" s="305">
        <f t="shared" si="6"/>
        <v>0</v>
      </c>
      <c r="G164" s="305">
        <f t="shared" si="7"/>
        <v>0</v>
      </c>
      <c r="H164" s="668">
        <f>'360HOLDS'!AK168*SUM('360HOLDS'!V168:AC168)</f>
        <v>0</v>
      </c>
      <c r="I164" s="668">
        <f>'360HOLDS'!AL168*SUM('360HOLDS'!V168:AC168)</f>
        <v>0</v>
      </c>
      <c r="J164" s="668">
        <f>'360HOLDS'!AM168*SUM('360HOLDS'!V168:AC168)</f>
        <v>0</v>
      </c>
    </row>
    <row r="165" spans="3:10">
      <c r="C165" s="304">
        <f>'360HOLDS'!AI169*SUM('360HOLDS'!V169:AC169)</f>
        <v>0</v>
      </c>
      <c r="D165" s="304">
        <f>'360HOLDS'!AJ169*SUM('360HOLDS'!V169:AC169)</f>
        <v>0</v>
      </c>
      <c r="E165" s="305">
        <f>'360HOLDS'!E169*SUM('360HOLDS'!V169:AC169)</f>
        <v>0</v>
      </c>
      <c r="F165" s="305">
        <f t="shared" si="6"/>
        <v>0</v>
      </c>
      <c r="G165" s="305">
        <f t="shared" si="7"/>
        <v>0</v>
      </c>
      <c r="H165" s="668">
        <f>'360HOLDS'!AK169*SUM('360HOLDS'!V169:AC169)</f>
        <v>0</v>
      </c>
      <c r="I165" s="668">
        <f>'360HOLDS'!AL169*SUM('360HOLDS'!V169:AC169)</f>
        <v>0</v>
      </c>
      <c r="J165" s="668">
        <f>'360HOLDS'!AM169*SUM('360HOLDS'!V169:AC169)</f>
        <v>0</v>
      </c>
    </row>
    <row r="166" spans="3:10">
      <c r="C166" s="304">
        <f>'360HOLDS'!AI170*SUM('360HOLDS'!V170:AC170)</f>
        <v>0</v>
      </c>
      <c r="D166" s="304">
        <f>'360HOLDS'!AJ170*SUM('360HOLDS'!V170:AC170)</f>
        <v>0</v>
      </c>
      <c r="E166" s="305">
        <f>'360HOLDS'!E170*SUM('360HOLDS'!V170:AC170)</f>
        <v>0</v>
      </c>
      <c r="F166" s="305">
        <f t="shared" si="6"/>
        <v>0</v>
      </c>
      <c r="G166" s="305">
        <f t="shared" si="7"/>
        <v>0</v>
      </c>
      <c r="H166" s="668">
        <f>'360HOLDS'!AK170*SUM('360HOLDS'!V170:AC170)</f>
        <v>0</v>
      </c>
      <c r="I166" s="668">
        <f>'360HOLDS'!AL170*SUM('360HOLDS'!V170:AC170)</f>
        <v>0</v>
      </c>
      <c r="J166" s="668">
        <f>'360HOLDS'!AM170*SUM('360HOLDS'!V170:AC170)</f>
        <v>0</v>
      </c>
    </row>
    <row r="167" spans="3:10">
      <c r="C167" s="304">
        <f>'360HOLDS'!AI171*SUM('360HOLDS'!V171:AC171)</f>
        <v>0</v>
      </c>
      <c r="D167" s="304">
        <f>'360HOLDS'!AJ171*SUM('360HOLDS'!V171:AC171)</f>
        <v>0</v>
      </c>
      <c r="E167" s="305">
        <f>'360HOLDS'!E171*SUM('360HOLDS'!V171:AC171)</f>
        <v>0</v>
      </c>
      <c r="F167" s="305">
        <f t="shared" si="6"/>
        <v>0</v>
      </c>
      <c r="G167" s="305">
        <f t="shared" si="7"/>
        <v>0</v>
      </c>
      <c r="H167" s="668">
        <f>'360HOLDS'!AK171*SUM('360HOLDS'!V171:AC171)</f>
        <v>0</v>
      </c>
      <c r="I167" s="668">
        <f>'360HOLDS'!AL171*SUM('360HOLDS'!V171:AC171)</f>
        <v>0</v>
      </c>
      <c r="J167" s="668">
        <f>'360HOLDS'!AM171*SUM('360HOLDS'!V171:AC171)</f>
        <v>0</v>
      </c>
    </row>
    <row r="168" spans="3:10">
      <c r="C168" s="304">
        <f>'360HOLDS'!AI172*SUM('360HOLDS'!V172:AC172)</f>
        <v>0</v>
      </c>
      <c r="D168" s="304">
        <f>'360HOLDS'!AJ172*SUM('360HOLDS'!V172:AC172)</f>
        <v>0</v>
      </c>
      <c r="E168" s="305">
        <f>'360HOLDS'!E172*SUM('360HOLDS'!V172:AC172)</f>
        <v>0</v>
      </c>
      <c r="F168" s="305">
        <f t="shared" si="6"/>
        <v>0</v>
      </c>
      <c r="G168" s="305">
        <f t="shared" si="7"/>
        <v>0</v>
      </c>
      <c r="H168" s="668">
        <f>'360HOLDS'!AK172*SUM('360HOLDS'!V172:AC172)</f>
        <v>0</v>
      </c>
      <c r="I168" s="668">
        <f>'360HOLDS'!AL172*SUM('360HOLDS'!V172:AC172)</f>
        <v>0</v>
      </c>
      <c r="J168" s="668">
        <f>'360HOLDS'!AM172*SUM('360HOLDS'!V172:AC172)</f>
        <v>0</v>
      </c>
    </row>
    <row r="169" spans="3:10">
      <c r="C169" s="304">
        <f>'360HOLDS'!AI173*SUM('360HOLDS'!V173:AC173)</f>
        <v>0</v>
      </c>
      <c r="D169" s="304">
        <f>'360HOLDS'!AJ173*SUM('360HOLDS'!V173:AC173)</f>
        <v>0</v>
      </c>
      <c r="E169" s="305">
        <f>'360HOLDS'!E173*SUM('360HOLDS'!V173:AC173)</f>
        <v>0</v>
      </c>
      <c r="F169" s="305">
        <f t="shared" si="6"/>
        <v>0</v>
      </c>
      <c r="G169" s="305">
        <f t="shared" si="7"/>
        <v>0</v>
      </c>
      <c r="H169" s="668">
        <f>'360HOLDS'!AK173*SUM('360HOLDS'!V173:AC173)</f>
        <v>0</v>
      </c>
      <c r="I169" s="668">
        <f>'360HOLDS'!AL173*SUM('360HOLDS'!V173:AC173)</f>
        <v>0</v>
      </c>
      <c r="J169" s="668">
        <f>'360HOLDS'!AM173*SUM('360HOLDS'!V173:AC173)</f>
        <v>0</v>
      </c>
    </row>
    <row r="170" spans="3:10">
      <c r="C170" s="304">
        <f>'360HOLDS'!AI174*SUM('360HOLDS'!V174:AC174)</f>
        <v>0</v>
      </c>
      <c r="D170" s="304">
        <f>'360HOLDS'!AJ174*SUM('360HOLDS'!V174:AC174)</f>
        <v>0</v>
      </c>
      <c r="E170" s="305">
        <f>'360HOLDS'!E174*SUM('360HOLDS'!V174:AC174)</f>
        <v>0</v>
      </c>
      <c r="F170" s="305">
        <f t="shared" si="6"/>
        <v>0</v>
      </c>
      <c r="G170" s="305">
        <f t="shared" si="7"/>
        <v>0</v>
      </c>
      <c r="H170" s="668">
        <f>'360HOLDS'!AK174*SUM('360HOLDS'!V174:AC174)</f>
        <v>0</v>
      </c>
      <c r="I170" s="668">
        <f>'360HOLDS'!AL174*SUM('360HOLDS'!V174:AC174)</f>
        <v>0</v>
      </c>
      <c r="J170" s="668">
        <f>'360HOLDS'!AM174*SUM('360HOLDS'!V174:AC174)</f>
        <v>0</v>
      </c>
    </row>
    <row r="171" spans="3:10">
      <c r="C171" s="304">
        <f>'360HOLDS'!AI175*SUM('360HOLDS'!V175:AC175)</f>
        <v>0</v>
      </c>
      <c r="D171" s="304">
        <f>'360HOLDS'!AJ175*SUM('360HOLDS'!V175:AC175)</f>
        <v>0</v>
      </c>
      <c r="E171" s="305">
        <f>'360HOLDS'!E175*SUM('360HOLDS'!V175:AC175)</f>
        <v>0</v>
      </c>
      <c r="F171" s="305">
        <f t="shared" si="6"/>
        <v>0</v>
      </c>
      <c r="G171" s="305">
        <f t="shared" si="7"/>
        <v>0</v>
      </c>
      <c r="H171" s="668">
        <f>'360HOLDS'!AK175*SUM('360HOLDS'!V175:AC175)</f>
        <v>0</v>
      </c>
      <c r="I171" s="668">
        <f>'360HOLDS'!AL175*SUM('360HOLDS'!V175:AC175)</f>
        <v>0</v>
      </c>
      <c r="J171" s="668">
        <f>'360HOLDS'!AM175*SUM('360HOLDS'!V175:AC175)</f>
        <v>0</v>
      </c>
    </row>
    <row r="172" spans="3:10">
      <c r="C172" s="304">
        <f>'360HOLDS'!AI176*SUM('360HOLDS'!V176:AC176)</f>
        <v>0</v>
      </c>
      <c r="D172" s="304">
        <f>'360HOLDS'!AJ176*SUM('360HOLDS'!V176:AC176)</f>
        <v>0</v>
      </c>
      <c r="E172" s="305">
        <f>'360HOLDS'!E176*SUM('360HOLDS'!V176:AC176)</f>
        <v>0</v>
      </c>
      <c r="F172" s="305">
        <f t="shared" si="6"/>
        <v>0</v>
      </c>
      <c r="G172" s="305">
        <f t="shared" si="7"/>
        <v>0</v>
      </c>
      <c r="H172" s="668">
        <f>'360HOLDS'!AK176*SUM('360HOLDS'!V176:AC176)</f>
        <v>0</v>
      </c>
      <c r="I172" s="668">
        <f>'360HOLDS'!AL176*SUM('360HOLDS'!V176:AC176)</f>
        <v>0</v>
      </c>
      <c r="J172" s="668">
        <f>'360HOLDS'!AM176*SUM('360HOLDS'!V176:AC176)</f>
        <v>0</v>
      </c>
    </row>
    <row r="173" spans="3:10">
      <c r="C173" s="304">
        <f>'360HOLDS'!AI177*SUM('360HOLDS'!V177:AC177)</f>
        <v>0</v>
      </c>
      <c r="D173" s="304">
        <f>'360HOLDS'!AJ177*SUM('360HOLDS'!V177:AC177)</f>
        <v>0</v>
      </c>
      <c r="E173" s="305">
        <f>'360HOLDS'!E177*SUM('360HOLDS'!V177:AC177)</f>
        <v>0</v>
      </c>
      <c r="F173" s="305">
        <f t="shared" si="6"/>
        <v>0</v>
      </c>
      <c r="G173" s="305">
        <f t="shared" si="7"/>
        <v>0</v>
      </c>
      <c r="H173" s="668">
        <f>'360HOLDS'!AK177*SUM('360HOLDS'!V177:AC177)</f>
        <v>0</v>
      </c>
      <c r="I173" s="668">
        <f>'360HOLDS'!AL177*SUM('360HOLDS'!V177:AC177)</f>
        <v>0</v>
      </c>
      <c r="J173" s="668">
        <f>'360HOLDS'!AM177*SUM('360HOLDS'!V177:AC177)</f>
        <v>0</v>
      </c>
    </row>
    <row r="174" spans="3:10">
      <c r="C174" s="304">
        <f>'360HOLDS'!AI178*SUM('360HOLDS'!V178:AC178)</f>
        <v>0</v>
      </c>
      <c r="D174" s="304">
        <f>'360HOLDS'!AJ178*SUM('360HOLDS'!V178:AC178)</f>
        <v>0</v>
      </c>
      <c r="E174" s="305">
        <f>'360HOLDS'!E178*SUM('360HOLDS'!V178:AC178)</f>
        <v>0</v>
      </c>
      <c r="F174" s="305">
        <f t="shared" si="6"/>
        <v>0</v>
      </c>
      <c r="G174" s="305">
        <f t="shared" si="7"/>
        <v>0</v>
      </c>
      <c r="H174" s="668">
        <f>'360HOLDS'!AK178*SUM('360HOLDS'!V178:AC178)</f>
        <v>0</v>
      </c>
      <c r="I174" s="668">
        <f>'360HOLDS'!AL178*SUM('360HOLDS'!V178:AC178)</f>
        <v>0</v>
      </c>
      <c r="J174" s="668">
        <f>'360HOLDS'!AM178*SUM('360HOLDS'!V178:AC178)</f>
        <v>0</v>
      </c>
    </row>
    <row r="175" spans="3:10">
      <c r="C175" s="304">
        <f>'360HOLDS'!AI179*SUM('360HOLDS'!V179:AC179)</f>
        <v>0</v>
      </c>
      <c r="D175" s="304">
        <f>'360HOLDS'!AJ179*SUM('360HOLDS'!V179:AC179)</f>
        <v>0</v>
      </c>
      <c r="E175" s="305">
        <f>'360HOLDS'!E179*SUM('360HOLDS'!V179:AC179)</f>
        <v>0</v>
      </c>
      <c r="F175" s="305">
        <f t="shared" si="6"/>
        <v>0</v>
      </c>
      <c r="G175" s="305">
        <f t="shared" si="7"/>
        <v>0</v>
      </c>
      <c r="H175" s="668">
        <f>'360HOLDS'!AK179*SUM('360HOLDS'!V179:AC179)</f>
        <v>0</v>
      </c>
      <c r="I175" s="668">
        <f>'360HOLDS'!AL179*SUM('360HOLDS'!V179:AC179)</f>
        <v>0</v>
      </c>
      <c r="J175" s="668">
        <f>'360HOLDS'!AM179*SUM('360HOLDS'!V179:AC179)</f>
        <v>0</v>
      </c>
    </row>
    <row r="176" spans="3:10">
      <c r="C176" s="304">
        <f>'360HOLDS'!AI180*SUM('360HOLDS'!V180:AC180)</f>
        <v>0</v>
      </c>
      <c r="D176" s="304">
        <f>'360HOLDS'!AJ180*SUM('360HOLDS'!V180:AC180)</f>
        <v>0</v>
      </c>
      <c r="E176" s="305">
        <f>'360HOLDS'!E180*SUM('360HOLDS'!V180:AC180)</f>
        <v>0</v>
      </c>
      <c r="F176" s="305">
        <f t="shared" si="6"/>
        <v>0</v>
      </c>
      <c r="G176" s="305">
        <f t="shared" si="7"/>
        <v>0</v>
      </c>
      <c r="H176" s="668">
        <f>'360HOLDS'!AK180*SUM('360HOLDS'!V180:AC180)</f>
        <v>0</v>
      </c>
      <c r="I176" s="668">
        <f>'360HOLDS'!AL180*SUM('360HOLDS'!V180:AC180)</f>
        <v>0</v>
      </c>
      <c r="J176" s="668">
        <f>'360HOLDS'!AM180*SUM('360HOLDS'!V180:AC180)</f>
        <v>0</v>
      </c>
    </row>
    <row r="177" spans="3:10">
      <c r="C177" s="304">
        <f>'360HOLDS'!AI181*SUM('360HOLDS'!V181:AC181)</f>
        <v>0</v>
      </c>
      <c r="D177" s="304">
        <f>'360HOLDS'!AJ181*SUM('360HOLDS'!V181:AC181)</f>
        <v>0</v>
      </c>
      <c r="E177" s="305">
        <f>'360HOLDS'!E181*SUM('360HOLDS'!V181:AC181)</f>
        <v>0</v>
      </c>
      <c r="F177" s="305">
        <f t="shared" si="6"/>
        <v>0</v>
      </c>
      <c r="G177" s="305">
        <f t="shared" si="7"/>
        <v>0</v>
      </c>
      <c r="H177" s="668">
        <f>'360HOLDS'!AK181*SUM('360HOLDS'!V181:AC181)</f>
        <v>0</v>
      </c>
      <c r="I177" s="668">
        <f>'360HOLDS'!AL181*SUM('360HOLDS'!V181:AC181)</f>
        <v>0</v>
      </c>
      <c r="J177" s="668">
        <f>'360HOLDS'!AM181*SUM('360HOLDS'!V181:AC181)</f>
        <v>0</v>
      </c>
    </row>
    <row r="178" spans="3:10">
      <c r="C178" s="304">
        <f>'360HOLDS'!AI182*SUM('360HOLDS'!V182:AC182)</f>
        <v>0</v>
      </c>
      <c r="D178" s="304">
        <f>'360HOLDS'!AJ182*SUM('360HOLDS'!V182:AC182)</f>
        <v>0</v>
      </c>
      <c r="E178" s="305">
        <f>'360HOLDS'!E182*SUM('360HOLDS'!V182:AC182)</f>
        <v>0</v>
      </c>
      <c r="F178" s="305">
        <f t="shared" si="6"/>
        <v>0</v>
      </c>
      <c r="G178" s="305">
        <f t="shared" si="7"/>
        <v>0</v>
      </c>
      <c r="H178" s="668">
        <f>'360HOLDS'!AK182*SUM('360HOLDS'!V182:AC182)</f>
        <v>0</v>
      </c>
      <c r="I178" s="668">
        <f>'360HOLDS'!AL182*SUM('360HOLDS'!V182:AC182)</f>
        <v>0</v>
      </c>
      <c r="J178" s="668">
        <f>'360HOLDS'!AM182*SUM('360HOLDS'!V182:AC182)</f>
        <v>0</v>
      </c>
    </row>
    <row r="179" spans="3:10">
      <c r="C179" s="304">
        <f>'360HOLDS'!AI183*SUM('360HOLDS'!V183:AC183)</f>
        <v>0</v>
      </c>
      <c r="D179" s="304">
        <f>'360HOLDS'!AJ183*SUM('360HOLDS'!V183:AC183)</f>
        <v>0</v>
      </c>
      <c r="E179" s="305">
        <f>'360HOLDS'!E183*SUM('360HOLDS'!V183:AC183)</f>
        <v>0</v>
      </c>
      <c r="F179" s="305">
        <f t="shared" si="6"/>
        <v>0</v>
      </c>
      <c r="G179" s="305">
        <f t="shared" si="7"/>
        <v>0</v>
      </c>
      <c r="H179" s="668">
        <f>'360HOLDS'!AK183*SUM('360HOLDS'!V183:AC183)</f>
        <v>0</v>
      </c>
      <c r="I179" s="668">
        <f>'360HOLDS'!AL183*SUM('360HOLDS'!V183:AC183)</f>
        <v>0</v>
      </c>
      <c r="J179" s="668">
        <f>'360HOLDS'!AM183*SUM('360HOLDS'!V183:AC183)</f>
        <v>0</v>
      </c>
    </row>
    <row r="180" spans="3:10">
      <c r="C180" s="304">
        <f>'360HOLDS'!AI184*SUM('360HOLDS'!V184:AC184)</f>
        <v>0</v>
      </c>
      <c r="D180" s="304">
        <f>'360HOLDS'!AJ184*SUM('360HOLDS'!V184:AC184)</f>
        <v>0</v>
      </c>
      <c r="E180" s="305">
        <f>'360HOLDS'!E184*SUM('360HOLDS'!V184:AC184)</f>
        <v>0</v>
      </c>
      <c r="F180" s="305">
        <f t="shared" si="6"/>
        <v>0</v>
      </c>
      <c r="G180" s="305">
        <f t="shared" si="7"/>
        <v>0</v>
      </c>
      <c r="H180" s="668">
        <f>'360HOLDS'!AK184*SUM('360HOLDS'!V184:AC184)</f>
        <v>0</v>
      </c>
      <c r="I180" s="668">
        <f>'360HOLDS'!AL184*SUM('360HOLDS'!V184:AC184)</f>
        <v>0</v>
      </c>
      <c r="J180" s="668">
        <f>'360HOLDS'!AM184*SUM('360HOLDS'!V184:AC184)</f>
        <v>0</v>
      </c>
    </row>
    <row r="181" spans="3:10">
      <c r="C181" s="304">
        <f>'360HOLDS'!AI185*SUM('360HOLDS'!V185:AC185)</f>
        <v>0</v>
      </c>
      <c r="D181" s="304">
        <f>'360HOLDS'!AJ185*SUM('360HOLDS'!V185:AC185)</f>
        <v>0</v>
      </c>
      <c r="E181" s="305">
        <f>'360HOLDS'!E185*SUM('360HOLDS'!V185:AC185)</f>
        <v>0</v>
      </c>
      <c r="F181" s="305">
        <f t="shared" si="6"/>
        <v>0</v>
      </c>
      <c r="G181" s="305">
        <f t="shared" si="7"/>
        <v>0</v>
      </c>
      <c r="H181" s="668">
        <f>'360HOLDS'!AK185*SUM('360HOLDS'!V185:AC185)</f>
        <v>0</v>
      </c>
      <c r="I181" s="668">
        <f>'360HOLDS'!AL185*SUM('360HOLDS'!V185:AC185)</f>
        <v>0</v>
      </c>
      <c r="J181" s="668">
        <f>'360HOLDS'!AM185*SUM('360HOLDS'!V185:AC185)</f>
        <v>0</v>
      </c>
    </row>
    <row r="182" spans="3:10">
      <c r="C182" s="304">
        <f>'360HOLDS'!AI186*SUM('360HOLDS'!V186:AC186)</f>
        <v>0</v>
      </c>
      <c r="D182" s="304">
        <f>'360HOLDS'!AJ186*SUM('360HOLDS'!V186:AC186)</f>
        <v>0</v>
      </c>
      <c r="E182" s="305">
        <f>'360HOLDS'!E186*SUM('360HOLDS'!V186:AC186)</f>
        <v>0</v>
      </c>
      <c r="F182" s="305">
        <f t="shared" si="6"/>
        <v>0</v>
      </c>
      <c r="G182" s="305">
        <f t="shared" si="7"/>
        <v>0</v>
      </c>
      <c r="H182" s="668">
        <f>'360HOLDS'!AK186*SUM('360HOLDS'!V186:AC186)</f>
        <v>0</v>
      </c>
      <c r="I182" s="668">
        <f>'360HOLDS'!AL186*SUM('360HOLDS'!V186:AC186)</f>
        <v>0</v>
      </c>
      <c r="J182" s="668">
        <f>'360HOLDS'!AM186*SUM('360HOLDS'!V186:AC186)</f>
        <v>0</v>
      </c>
    </row>
    <row r="183" spans="3:10">
      <c r="C183" s="304">
        <f>'360HOLDS'!AI187*SUM('360HOLDS'!V187:AC187)</f>
        <v>0</v>
      </c>
      <c r="D183" s="304">
        <f>'360HOLDS'!AJ187*SUM('360HOLDS'!V187:AC187)</f>
        <v>0</v>
      </c>
      <c r="E183" s="305">
        <f>'360HOLDS'!E187*SUM('360HOLDS'!V187:AC187)</f>
        <v>0</v>
      </c>
      <c r="F183" s="305">
        <f t="shared" si="6"/>
        <v>0</v>
      </c>
      <c r="G183" s="305">
        <f t="shared" si="7"/>
        <v>0</v>
      </c>
      <c r="H183" s="668">
        <f>'360HOLDS'!AK187*SUM('360HOLDS'!V187:AC187)</f>
        <v>0</v>
      </c>
      <c r="I183" s="668">
        <f>'360HOLDS'!AL187*SUM('360HOLDS'!V187:AC187)</f>
        <v>0</v>
      </c>
      <c r="J183" s="668">
        <f>'360HOLDS'!AM187*SUM('360HOLDS'!V187:AC187)</f>
        <v>0</v>
      </c>
    </row>
    <row r="184" spans="3:10">
      <c r="C184" s="304">
        <f>'360HOLDS'!AI188*SUM('360HOLDS'!V188:AC188)</f>
        <v>0</v>
      </c>
      <c r="D184" s="304">
        <f>'360HOLDS'!AJ188*SUM('360HOLDS'!V188:AC188)</f>
        <v>0</v>
      </c>
      <c r="E184" s="305">
        <f>'360HOLDS'!E188*SUM('360HOLDS'!V188:AC188)</f>
        <v>0</v>
      </c>
      <c r="F184" s="305">
        <f t="shared" si="6"/>
        <v>0</v>
      </c>
      <c r="G184" s="305">
        <f t="shared" si="7"/>
        <v>0</v>
      </c>
      <c r="H184" s="668">
        <f>'360HOLDS'!AK188*SUM('360HOLDS'!V188:AC188)</f>
        <v>0</v>
      </c>
      <c r="I184" s="668">
        <f>'360HOLDS'!AL188*SUM('360HOLDS'!V188:AC188)</f>
        <v>0</v>
      </c>
      <c r="J184" s="668">
        <f>'360HOLDS'!AM188*SUM('360HOLDS'!V188:AC188)</f>
        <v>0</v>
      </c>
    </row>
    <row r="185" spans="3:10">
      <c r="C185" s="304">
        <f>'360HOLDS'!AI189*SUM('360HOLDS'!V189:AC189)</f>
        <v>0</v>
      </c>
      <c r="D185" s="304">
        <f>'360HOLDS'!AJ189*SUM('360HOLDS'!V189:AC189)</f>
        <v>0</v>
      </c>
      <c r="E185" s="305">
        <f>'360HOLDS'!E189*SUM('360HOLDS'!V189:AC189)</f>
        <v>0</v>
      </c>
      <c r="F185" s="305">
        <f t="shared" si="6"/>
        <v>0</v>
      </c>
      <c r="G185" s="305">
        <f t="shared" si="7"/>
        <v>0</v>
      </c>
      <c r="H185" s="668">
        <f>'360HOLDS'!AK189*SUM('360HOLDS'!V189:AC189)</f>
        <v>0</v>
      </c>
      <c r="I185" s="668">
        <f>'360HOLDS'!AL189*SUM('360HOLDS'!V189:AC189)</f>
        <v>0</v>
      </c>
      <c r="J185" s="668">
        <f>'360HOLDS'!AM189*SUM('360HOLDS'!V189:AC189)</f>
        <v>0</v>
      </c>
    </row>
    <row r="186" spans="3:10">
      <c r="C186" s="304">
        <f>'360HOLDS'!AI190*SUM('360HOLDS'!V190:AC190)</f>
        <v>0</v>
      </c>
      <c r="D186" s="304">
        <f>'360HOLDS'!AJ190*SUM('360HOLDS'!V190:AC190)</f>
        <v>0</v>
      </c>
      <c r="E186" s="305">
        <f>'360HOLDS'!E190*SUM('360HOLDS'!V190:AC190)</f>
        <v>0</v>
      </c>
      <c r="F186" s="305">
        <f t="shared" si="6"/>
        <v>0</v>
      </c>
      <c r="G186" s="305">
        <f t="shared" si="7"/>
        <v>0</v>
      </c>
      <c r="H186" s="668">
        <f>'360HOLDS'!AK190*SUM('360HOLDS'!V190:AC190)</f>
        <v>0</v>
      </c>
      <c r="I186" s="668">
        <f>'360HOLDS'!AL190*SUM('360HOLDS'!V190:AC190)</f>
        <v>0</v>
      </c>
      <c r="J186" s="668">
        <f>'360HOLDS'!AM190*SUM('360HOLDS'!V190:AC190)</f>
        <v>0</v>
      </c>
    </row>
    <row r="187" spans="3:10">
      <c r="C187" s="304">
        <f>'360HOLDS'!AI191*SUM('360HOLDS'!V191:AC191)</f>
        <v>0</v>
      </c>
      <c r="D187" s="304">
        <f>'360HOLDS'!AJ191*SUM('360HOLDS'!V191:AC191)</f>
        <v>0</v>
      </c>
      <c r="E187" s="305">
        <f>'360HOLDS'!E191*SUM('360HOLDS'!V191:AC191)</f>
        <v>0</v>
      </c>
      <c r="F187" s="305">
        <f t="shared" si="6"/>
        <v>0</v>
      </c>
      <c r="G187" s="305">
        <f t="shared" si="7"/>
        <v>0</v>
      </c>
      <c r="H187" s="668">
        <f>'360HOLDS'!AK191*SUM('360HOLDS'!V191:AC191)</f>
        <v>0</v>
      </c>
      <c r="I187" s="668">
        <f>'360HOLDS'!AL191*SUM('360HOLDS'!V191:AC191)</f>
        <v>0</v>
      </c>
      <c r="J187" s="668">
        <f>'360HOLDS'!AM191*SUM('360HOLDS'!V191:AC191)</f>
        <v>0</v>
      </c>
    </row>
    <row r="188" spans="3:10">
      <c r="C188" s="304">
        <f>'360HOLDS'!AI192*SUM('360HOLDS'!V192:AC192)</f>
        <v>0</v>
      </c>
      <c r="D188" s="304">
        <f>'360HOLDS'!AJ192*SUM('360HOLDS'!V192:AC192)</f>
        <v>0</v>
      </c>
      <c r="E188" s="305">
        <f>'360HOLDS'!E192*SUM('360HOLDS'!V192:AC192)</f>
        <v>0</v>
      </c>
      <c r="F188" s="305">
        <f t="shared" si="6"/>
        <v>0</v>
      </c>
      <c r="G188" s="305">
        <f t="shared" si="7"/>
        <v>0</v>
      </c>
      <c r="H188" s="668">
        <f>'360HOLDS'!AK192*SUM('360HOLDS'!V192:AC192)</f>
        <v>0</v>
      </c>
      <c r="I188" s="668">
        <f>'360HOLDS'!AL192*SUM('360HOLDS'!V192:AC192)</f>
        <v>0</v>
      </c>
      <c r="J188" s="668">
        <f>'360HOLDS'!AM192*SUM('360HOLDS'!V192:AC192)</f>
        <v>0</v>
      </c>
    </row>
    <row r="189" spans="3:10">
      <c r="C189" s="304">
        <f>'360HOLDS'!AI193*SUM('360HOLDS'!V193:AC193)</f>
        <v>0</v>
      </c>
      <c r="D189" s="304">
        <f>'360HOLDS'!AJ193*SUM('360HOLDS'!V193:AC193)</f>
        <v>0</v>
      </c>
      <c r="E189" s="305">
        <f>'360HOLDS'!E193*SUM('360HOLDS'!V193:AC193)</f>
        <v>0</v>
      </c>
      <c r="F189" s="305">
        <f t="shared" si="6"/>
        <v>0</v>
      </c>
      <c r="G189" s="305">
        <f t="shared" si="7"/>
        <v>0</v>
      </c>
      <c r="H189" s="668">
        <f>'360HOLDS'!AK193*SUM('360HOLDS'!V193:AC193)</f>
        <v>0</v>
      </c>
      <c r="I189" s="668">
        <f>'360HOLDS'!AL193*SUM('360HOLDS'!V193:AC193)</f>
        <v>0</v>
      </c>
      <c r="J189" s="668">
        <f>'360HOLDS'!AM193*SUM('360HOLDS'!V193:AC193)</f>
        <v>0</v>
      </c>
    </row>
    <row r="190" spans="3:10">
      <c r="C190" s="304">
        <f>'360HOLDS'!AI194*SUM('360HOLDS'!V194:AC194)</f>
        <v>0</v>
      </c>
      <c r="D190" s="304">
        <f>'360HOLDS'!AJ194*SUM('360HOLDS'!V194:AC194)</f>
        <v>0</v>
      </c>
      <c r="E190" s="305">
        <f>'360HOLDS'!E194*SUM('360HOLDS'!V194:AC194)</f>
        <v>0</v>
      </c>
      <c r="F190" s="305">
        <f t="shared" si="6"/>
        <v>0</v>
      </c>
      <c r="G190" s="305">
        <f t="shared" si="7"/>
        <v>0</v>
      </c>
      <c r="H190" s="668">
        <f>'360HOLDS'!AK194*SUM('360HOLDS'!V194:AC194)</f>
        <v>0</v>
      </c>
      <c r="I190" s="668">
        <f>'360HOLDS'!AL194*SUM('360HOLDS'!V194:AC194)</f>
        <v>0</v>
      </c>
      <c r="J190" s="668">
        <f>'360HOLDS'!AM194*SUM('360HOLDS'!V194:AC194)</f>
        <v>0</v>
      </c>
    </row>
    <row r="191" spans="3:10">
      <c r="C191" s="304">
        <f>'360HOLDS'!AI195*SUM('360HOLDS'!V195:AC195)</f>
        <v>0</v>
      </c>
      <c r="D191" s="304">
        <f>'360HOLDS'!AJ195*SUM('360HOLDS'!V195:AC195)</f>
        <v>0</v>
      </c>
      <c r="E191" s="305">
        <f>'360HOLDS'!E195*SUM('360HOLDS'!V195:AC195)</f>
        <v>0</v>
      </c>
      <c r="F191" s="305">
        <f t="shared" si="6"/>
        <v>0</v>
      </c>
      <c r="G191" s="305">
        <f t="shared" si="7"/>
        <v>0</v>
      </c>
      <c r="H191" s="668">
        <f>'360HOLDS'!AK195*SUM('360HOLDS'!V195:AC195)</f>
        <v>0</v>
      </c>
      <c r="I191" s="668">
        <f>'360HOLDS'!AL195*SUM('360HOLDS'!V195:AC195)</f>
        <v>0</v>
      </c>
      <c r="J191" s="668">
        <f>'360HOLDS'!AM195*SUM('360HOLDS'!V195:AC195)</f>
        <v>0</v>
      </c>
    </row>
    <row r="192" spans="3:10">
      <c r="C192" s="304">
        <f>'360HOLDS'!AI196*SUM('360HOLDS'!V196:AC196)</f>
        <v>0</v>
      </c>
      <c r="D192" s="304">
        <f>'360HOLDS'!AJ196*SUM('360HOLDS'!V196:AC196)</f>
        <v>0</v>
      </c>
      <c r="E192" s="305">
        <f>'360HOLDS'!E196*SUM('360HOLDS'!V196:AC196)</f>
        <v>0</v>
      </c>
      <c r="F192" s="305">
        <f t="shared" si="6"/>
        <v>0</v>
      </c>
      <c r="G192" s="305">
        <f t="shared" si="7"/>
        <v>0</v>
      </c>
      <c r="H192" s="668">
        <f>'360HOLDS'!AK196*SUM('360HOLDS'!V196:AC196)</f>
        <v>0</v>
      </c>
      <c r="I192" s="668">
        <f>'360HOLDS'!AL196*SUM('360HOLDS'!V196:AC196)</f>
        <v>0</v>
      </c>
      <c r="J192" s="668">
        <f>'360HOLDS'!AM196*SUM('360HOLDS'!V196:AC196)</f>
        <v>0</v>
      </c>
    </row>
    <row r="193" spans="3:10">
      <c r="C193" s="304">
        <f>'360HOLDS'!AI197*SUM('360HOLDS'!V197:AC197)</f>
        <v>0</v>
      </c>
      <c r="D193" s="304">
        <f>'360HOLDS'!AJ197*SUM('360HOLDS'!V197:AC197)</f>
        <v>0</v>
      </c>
      <c r="E193" s="305">
        <f>'360HOLDS'!E197*SUM('360HOLDS'!V197:AC197)</f>
        <v>0</v>
      </c>
      <c r="F193" s="305">
        <f t="shared" si="6"/>
        <v>0</v>
      </c>
      <c r="G193" s="305">
        <f t="shared" si="7"/>
        <v>0</v>
      </c>
      <c r="H193" s="668">
        <f>'360HOLDS'!AK197*SUM('360HOLDS'!V197:AC197)</f>
        <v>0</v>
      </c>
      <c r="I193" s="668">
        <f>'360HOLDS'!AL197*SUM('360HOLDS'!V197:AC197)</f>
        <v>0</v>
      </c>
      <c r="J193" s="668">
        <f>'360HOLDS'!AM197*SUM('360HOLDS'!V197:AC197)</f>
        <v>0</v>
      </c>
    </row>
    <row r="194" spans="3:10">
      <c r="C194" s="304">
        <f>'360HOLDS'!AI198*SUM('360HOLDS'!V198:AC198)</f>
        <v>0</v>
      </c>
      <c r="D194" s="304">
        <f>'360HOLDS'!AJ198*SUM('360HOLDS'!V198:AC198)</f>
        <v>0</v>
      </c>
      <c r="E194" s="305">
        <f>'360HOLDS'!E198*SUM('360HOLDS'!V198:AC198)</f>
        <v>0</v>
      </c>
      <c r="F194" s="305">
        <f t="shared" si="6"/>
        <v>0</v>
      </c>
      <c r="G194" s="305">
        <f t="shared" si="7"/>
        <v>0</v>
      </c>
      <c r="H194" s="668">
        <f>'360HOLDS'!AK198*SUM('360HOLDS'!V198:AC198)</f>
        <v>0</v>
      </c>
      <c r="I194" s="668">
        <f>'360HOLDS'!AL198*SUM('360HOLDS'!V198:AC198)</f>
        <v>0</v>
      </c>
      <c r="J194" s="668">
        <f>'360HOLDS'!AM198*SUM('360HOLDS'!V198:AC198)</f>
        <v>0</v>
      </c>
    </row>
    <row r="195" spans="3:10">
      <c r="C195" s="304">
        <f>'360HOLDS'!AI199*SUM('360HOLDS'!V199:AC199)</f>
        <v>0</v>
      </c>
      <c r="D195" s="304">
        <f>'360HOLDS'!AJ199*SUM('360HOLDS'!V199:AC199)</f>
        <v>0</v>
      </c>
      <c r="E195" s="305">
        <f>'360HOLDS'!E199*SUM('360HOLDS'!V199:AC199)</f>
        <v>0</v>
      </c>
      <c r="F195" s="305">
        <f t="shared" si="6"/>
        <v>0</v>
      </c>
      <c r="G195" s="305">
        <f t="shared" si="7"/>
        <v>0</v>
      </c>
      <c r="H195" s="668">
        <f>'360HOLDS'!AK199*SUM('360HOLDS'!V199:AC199)</f>
        <v>0</v>
      </c>
      <c r="I195" s="668">
        <f>'360HOLDS'!AL199*SUM('360HOLDS'!V199:AC199)</f>
        <v>0</v>
      </c>
      <c r="J195" s="668">
        <f>'360HOLDS'!AM199*SUM('360HOLDS'!V199:AC199)</f>
        <v>0</v>
      </c>
    </row>
    <row r="196" spans="3:10">
      <c r="C196" s="304">
        <f>'360HOLDS'!AI200*SUM('360HOLDS'!V200:AC200)</f>
        <v>0</v>
      </c>
      <c r="D196" s="304">
        <f>'360HOLDS'!AJ200*SUM('360HOLDS'!V200:AC200)</f>
        <v>0</v>
      </c>
      <c r="E196" s="305">
        <f>'360HOLDS'!E200*SUM('360HOLDS'!V200:AC200)</f>
        <v>0</v>
      </c>
      <c r="F196" s="305">
        <f t="shared" si="6"/>
        <v>0</v>
      </c>
      <c r="G196" s="305">
        <f t="shared" si="7"/>
        <v>0</v>
      </c>
      <c r="H196" s="668">
        <f>'360HOLDS'!AK200*SUM('360HOLDS'!V200:AC200)</f>
        <v>0</v>
      </c>
      <c r="I196" s="668">
        <f>'360HOLDS'!AL200*SUM('360HOLDS'!V200:AC200)</f>
        <v>0</v>
      </c>
      <c r="J196" s="668">
        <f>'360HOLDS'!AM200*SUM('360HOLDS'!V200:AC200)</f>
        <v>0</v>
      </c>
    </row>
    <row r="197" spans="3:10">
      <c r="C197" s="304">
        <f>'360HOLDS'!AI201*SUM('360HOLDS'!V201:AC201)</f>
        <v>0</v>
      </c>
      <c r="D197" s="304">
        <f>'360HOLDS'!AJ201*SUM('360HOLDS'!V201:AC201)</f>
        <v>0</v>
      </c>
      <c r="E197" s="305">
        <f>'360HOLDS'!E201*SUM('360HOLDS'!V201:AC201)</f>
        <v>0</v>
      </c>
      <c r="F197" s="305">
        <f t="shared" si="6"/>
        <v>0</v>
      </c>
      <c r="G197" s="305">
        <f t="shared" si="7"/>
        <v>0</v>
      </c>
      <c r="H197" s="668">
        <f>'360HOLDS'!AK201*SUM('360HOLDS'!V201:AC201)</f>
        <v>0</v>
      </c>
      <c r="I197" s="668">
        <f>'360HOLDS'!AL201*SUM('360HOLDS'!V201:AC201)</f>
        <v>0</v>
      </c>
      <c r="J197" s="668">
        <f>'360HOLDS'!AM201*SUM('360HOLDS'!V201:AC201)</f>
        <v>0</v>
      </c>
    </row>
    <row r="198" spans="3:10">
      <c r="C198" s="304">
        <f>'360HOLDS'!AI202*SUM('360HOLDS'!V202:AC202)</f>
        <v>0</v>
      </c>
      <c r="D198" s="304">
        <f>'360HOLDS'!AJ202*SUM('360HOLDS'!V202:AC202)</f>
        <v>0</v>
      </c>
      <c r="E198" s="305">
        <f>'360HOLDS'!E202*SUM('360HOLDS'!V202:AC202)</f>
        <v>0</v>
      </c>
      <c r="F198" s="305">
        <f t="shared" ref="F198:F261" si="8">E198*0.02</f>
        <v>0</v>
      </c>
      <c r="G198" s="305">
        <f t="shared" ref="G198:G261" si="9">E198*0.002</f>
        <v>0</v>
      </c>
      <c r="H198" s="668">
        <f>'360HOLDS'!AK202*SUM('360HOLDS'!V202:AC202)</f>
        <v>0</v>
      </c>
      <c r="I198" s="668">
        <f>'360HOLDS'!AL202*SUM('360HOLDS'!V202:AC202)</f>
        <v>0</v>
      </c>
      <c r="J198" s="668">
        <f>'360HOLDS'!AM202*SUM('360HOLDS'!V202:AC202)</f>
        <v>0</v>
      </c>
    </row>
    <row r="199" spans="3:10">
      <c r="C199" s="304">
        <f>'360HOLDS'!AI203*SUM('360HOLDS'!V203:AC203)</f>
        <v>0</v>
      </c>
      <c r="D199" s="304">
        <f>'360HOLDS'!AJ203*SUM('360HOLDS'!V203:AC203)</f>
        <v>0</v>
      </c>
      <c r="E199" s="305">
        <f>'360HOLDS'!E203*SUM('360HOLDS'!V203:AC203)</f>
        <v>0</v>
      </c>
      <c r="F199" s="305">
        <f t="shared" si="8"/>
        <v>0</v>
      </c>
      <c r="G199" s="305">
        <f t="shared" si="9"/>
        <v>0</v>
      </c>
      <c r="H199" s="668">
        <f>'360HOLDS'!AK203*SUM('360HOLDS'!V203:AC203)</f>
        <v>0</v>
      </c>
      <c r="I199" s="668">
        <f>'360HOLDS'!AL203*SUM('360HOLDS'!V203:AC203)</f>
        <v>0</v>
      </c>
      <c r="J199" s="668">
        <f>'360HOLDS'!AM203*SUM('360HOLDS'!V203:AC203)</f>
        <v>0</v>
      </c>
    </row>
    <row r="200" spans="3:10">
      <c r="C200" s="304">
        <f>'360HOLDS'!AI204*SUM('360HOLDS'!V204:AC204)</f>
        <v>0</v>
      </c>
      <c r="D200" s="304">
        <f>'360HOLDS'!AJ204*SUM('360HOLDS'!V204:AC204)</f>
        <v>0</v>
      </c>
      <c r="E200" s="305">
        <f>'360HOLDS'!E204*SUM('360HOLDS'!V204:AC204)</f>
        <v>0</v>
      </c>
      <c r="F200" s="305">
        <f t="shared" si="8"/>
        <v>0</v>
      </c>
      <c r="G200" s="305">
        <f t="shared" si="9"/>
        <v>0</v>
      </c>
      <c r="H200" s="668">
        <f>'360HOLDS'!AK204*SUM('360HOLDS'!V204:AC204)</f>
        <v>0</v>
      </c>
      <c r="I200" s="668">
        <f>'360HOLDS'!AL204*SUM('360HOLDS'!V204:AC204)</f>
        <v>0</v>
      </c>
      <c r="J200" s="668">
        <f>'360HOLDS'!AM204*SUM('360HOLDS'!V204:AC204)</f>
        <v>0</v>
      </c>
    </row>
    <row r="201" spans="3:10">
      <c r="C201" s="304">
        <f>'360HOLDS'!AI205*SUM('360HOLDS'!V205:AC205)</f>
        <v>0</v>
      </c>
      <c r="D201" s="304">
        <f>'360HOLDS'!AJ205*SUM('360HOLDS'!V205:AC205)</f>
        <v>0</v>
      </c>
      <c r="E201" s="305">
        <f>'360HOLDS'!E205*SUM('360HOLDS'!V205:AC205)</f>
        <v>0</v>
      </c>
      <c r="F201" s="305">
        <f t="shared" si="8"/>
        <v>0</v>
      </c>
      <c r="G201" s="305">
        <f t="shared" si="9"/>
        <v>0</v>
      </c>
      <c r="H201" s="668">
        <f>'360HOLDS'!AK205*SUM('360HOLDS'!V205:AC205)</f>
        <v>0</v>
      </c>
      <c r="I201" s="668">
        <f>'360HOLDS'!AL205*SUM('360HOLDS'!V205:AC205)</f>
        <v>0</v>
      </c>
      <c r="J201" s="668">
        <f>'360HOLDS'!AM205*SUM('360HOLDS'!V205:AC205)</f>
        <v>0</v>
      </c>
    </row>
    <row r="202" spans="3:10">
      <c r="C202" s="304">
        <f>'360HOLDS'!AI206*SUM('360HOLDS'!V206:AC206)</f>
        <v>0</v>
      </c>
      <c r="D202" s="304">
        <f>'360HOLDS'!AJ206*SUM('360HOLDS'!V206:AC206)</f>
        <v>0</v>
      </c>
      <c r="E202" s="305">
        <f>'360HOLDS'!E206*SUM('360HOLDS'!V206:AC206)</f>
        <v>0</v>
      </c>
      <c r="F202" s="305">
        <f t="shared" si="8"/>
        <v>0</v>
      </c>
      <c r="G202" s="305">
        <f t="shared" si="9"/>
        <v>0</v>
      </c>
      <c r="H202" s="668">
        <f>'360HOLDS'!AK206*SUM('360HOLDS'!V206:AC206)</f>
        <v>0</v>
      </c>
      <c r="I202" s="668">
        <f>'360HOLDS'!AL206*SUM('360HOLDS'!V206:AC206)</f>
        <v>0</v>
      </c>
      <c r="J202" s="668">
        <f>'360HOLDS'!AM206*SUM('360HOLDS'!V206:AC206)</f>
        <v>0</v>
      </c>
    </row>
    <row r="203" spans="3:10">
      <c r="C203" s="304">
        <f>'360HOLDS'!AI207*SUM('360HOLDS'!V207:AC207)</f>
        <v>0</v>
      </c>
      <c r="D203" s="304">
        <f>'360HOLDS'!AJ207*SUM('360HOLDS'!V207:AC207)</f>
        <v>0</v>
      </c>
      <c r="E203" s="305">
        <f>'360HOLDS'!E207*SUM('360HOLDS'!V207:AC207)</f>
        <v>0</v>
      </c>
      <c r="F203" s="305">
        <f t="shared" si="8"/>
        <v>0</v>
      </c>
      <c r="G203" s="305">
        <f t="shared" si="9"/>
        <v>0</v>
      </c>
      <c r="H203" s="668">
        <f>'360HOLDS'!AK207*SUM('360HOLDS'!V207:AC207)</f>
        <v>0</v>
      </c>
      <c r="I203" s="668">
        <f>'360HOLDS'!AL207*SUM('360HOLDS'!V207:AC207)</f>
        <v>0</v>
      </c>
      <c r="J203" s="668">
        <f>'360HOLDS'!AM207*SUM('360HOLDS'!V207:AC207)</f>
        <v>0</v>
      </c>
    </row>
    <row r="204" spans="3:10">
      <c r="C204" s="304">
        <f>'360HOLDS'!AI208*SUM('360HOLDS'!V208:AC208)</f>
        <v>0</v>
      </c>
      <c r="D204" s="304">
        <f>'360HOLDS'!AJ208*SUM('360HOLDS'!V208:AC208)</f>
        <v>0</v>
      </c>
      <c r="E204" s="305">
        <f>'360HOLDS'!E208*SUM('360HOLDS'!V208:AC208)</f>
        <v>0</v>
      </c>
      <c r="F204" s="305">
        <f t="shared" si="8"/>
        <v>0</v>
      </c>
      <c r="G204" s="305">
        <f t="shared" si="9"/>
        <v>0</v>
      </c>
      <c r="H204" s="668">
        <f>'360HOLDS'!AK208*SUM('360HOLDS'!V208:AC208)</f>
        <v>0</v>
      </c>
      <c r="I204" s="668">
        <f>'360HOLDS'!AL208*SUM('360HOLDS'!V208:AC208)</f>
        <v>0</v>
      </c>
      <c r="J204" s="668">
        <f>'360HOLDS'!AM208*SUM('360HOLDS'!V208:AC208)</f>
        <v>0</v>
      </c>
    </row>
    <row r="205" spans="3:10">
      <c r="C205" s="304">
        <f>'360HOLDS'!AI209*SUM('360HOLDS'!V209:AC209)</f>
        <v>0</v>
      </c>
      <c r="D205" s="304">
        <f>'360HOLDS'!AJ209*SUM('360HOLDS'!V209:AC209)</f>
        <v>0</v>
      </c>
      <c r="E205" s="305">
        <f>'360HOLDS'!E209*SUM('360HOLDS'!V209:AC209)</f>
        <v>0</v>
      </c>
      <c r="F205" s="305">
        <f t="shared" si="8"/>
        <v>0</v>
      </c>
      <c r="G205" s="305">
        <f t="shared" si="9"/>
        <v>0</v>
      </c>
      <c r="H205" s="668">
        <f>'360HOLDS'!AK209*SUM('360HOLDS'!V209:AC209)</f>
        <v>0</v>
      </c>
      <c r="I205" s="668">
        <f>'360HOLDS'!AL209*SUM('360HOLDS'!V209:AC209)</f>
        <v>0</v>
      </c>
      <c r="J205" s="668">
        <f>'360HOLDS'!AM209*SUM('360HOLDS'!V209:AC209)</f>
        <v>0</v>
      </c>
    </row>
    <row r="206" spans="3:10">
      <c r="C206" s="304">
        <f>'360HOLDS'!AI210*SUM('360HOLDS'!V210:AC210)</f>
        <v>0</v>
      </c>
      <c r="D206" s="304">
        <f>'360HOLDS'!AJ210*SUM('360HOLDS'!V210:AC210)</f>
        <v>0</v>
      </c>
      <c r="E206" s="305">
        <f>'360HOLDS'!E210*SUM('360HOLDS'!V210:AC210)</f>
        <v>0</v>
      </c>
      <c r="F206" s="305">
        <f t="shared" si="8"/>
        <v>0</v>
      </c>
      <c r="G206" s="305">
        <f t="shared" si="9"/>
        <v>0</v>
      </c>
      <c r="H206" s="668">
        <f>'360HOLDS'!AK210*SUM('360HOLDS'!V210:AC210)</f>
        <v>0</v>
      </c>
      <c r="I206" s="668">
        <f>'360HOLDS'!AL210*SUM('360HOLDS'!V210:AC210)</f>
        <v>0</v>
      </c>
      <c r="J206" s="668">
        <f>'360HOLDS'!AM210*SUM('360HOLDS'!V210:AC210)</f>
        <v>0</v>
      </c>
    </row>
    <row r="207" spans="3:10">
      <c r="C207" s="304">
        <f>'360HOLDS'!AI211*SUM('360HOLDS'!V211:AC211)</f>
        <v>0</v>
      </c>
      <c r="D207" s="304">
        <f>'360HOLDS'!AJ211*SUM('360HOLDS'!V211:AC211)</f>
        <v>0</v>
      </c>
      <c r="E207" s="305">
        <f>'360HOLDS'!E211*SUM('360HOLDS'!V211:AC211)</f>
        <v>0</v>
      </c>
      <c r="F207" s="305">
        <f t="shared" si="8"/>
        <v>0</v>
      </c>
      <c r="G207" s="305">
        <f t="shared" si="9"/>
        <v>0</v>
      </c>
      <c r="H207" s="668">
        <f>'360HOLDS'!AK211*SUM('360HOLDS'!V211:AC211)</f>
        <v>0</v>
      </c>
      <c r="I207" s="668">
        <f>'360HOLDS'!AL211*SUM('360HOLDS'!V211:AC211)</f>
        <v>0</v>
      </c>
      <c r="J207" s="668">
        <f>'360HOLDS'!AM211*SUM('360HOLDS'!V211:AC211)</f>
        <v>0</v>
      </c>
    </row>
    <row r="208" spans="3:10">
      <c r="C208" s="304">
        <f>'360HOLDS'!AI212*SUM('360HOLDS'!V212:AC212)</f>
        <v>0</v>
      </c>
      <c r="D208" s="304">
        <f>'360HOLDS'!AJ212*SUM('360HOLDS'!V212:AC212)</f>
        <v>0</v>
      </c>
      <c r="E208" s="305">
        <f>'360HOLDS'!E212*SUM('360HOLDS'!V212:AC212)</f>
        <v>0</v>
      </c>
      <c r="F208" s="305">
        <f t="shared" si="8"/>
        <v>0</v>
      </c>
      <c r="G208" s="305">
        <f t="shared" si="9"/>
        <v>0</v>
      </c>
      <c r="H208" s="668">
        <f>'360HOLDS'!AK212*SUM('360HOLDS'!V212:AC212)</f>
        <v>0</v>
      </c>
      <c r="I208" s="668">
        <f>'360HOLDS'!AL212*SUM('360HOLDS'!V212:AC212)</f>
        <v>0</v>
      </c>
      <c r="J208" s="668">
        <f>'360HOLDS'!AM212*SUM('360HOLDS'!V212:AC212)</f>
        <v>0</v>
      </c>
    </row>
    <row r="209" spans="3:10">
      <c r="C209" s="304">
        <f>'360HOLDS'!AI213*SUM('360HOLDS'!V213:AC213)</f>
        <v>0</v>
      </c>
      <c r="D209" s="304">
        <f>'360HOLDS'!AJ213*SUM('360HOLDS'!V213:AC213)</f>
        <v>0</v>
      </c>
      <c r="E209" s="305">
        <f>'360HOLDS'!E213*SUM('360HOLDS'!V213:AC213)</f>
        <v>0</v>
      </c>
      <c r="F209" s="305">
        <f t="shared" si="8"/>
        <v>0</v>
      </c>
      <c r="G209" s="305">
        <f t="shared" si="9"/>
        <v>0</v>
      </c>
      <c r="H209" s="668">
        <f>'360HOLDS'!AK213*SUM('360HOLDS'!V213:AC213)</f>
        <v>0</v>
      </c>
      <c r="I209" s="668">
        <f>'360HOLDS'!AL213*SUM('360HOLDS'!V213:AC213)</f>
        <v>0</v>
      </c>
      <c r="J209" s="668">
        <f>'360HOLDS'!AM213*SUM('360HOLDS'!V213:AC213)</f>
        <v>0</v>
      </c>
    </row>
    <row r="210" spans="3:10">
      <c r="C210" s="304">
        <f>'360HOLDS'!AI214*SUM('360HOLDS'!V214:AC214)</f>
        <v>0</v>
      </c>
      <c r="D210" s="304">
        <f>'360HOLDS'!AJ214*SUM('360HOLDS'!V214:AC214)</f>
        <v>0</v>
      </c>
      <c r="E210" s="305">
        <f>'360HOLDS'!E214*SUM('360HOLDS'!V214:AC214)</f>
        <v>0</v>
      </c>
      <c r="F210" s="305">
        <f t="shared" si="8"/>
        <v>0</v>
      </c>
      <c r="G210" s="305">
        <f t="shared" si="9"/>
        <v>0</v>
      </c>
      <c r="H210" s="668">
        <f>'360HOLDS'!AK214*SUM('360HOLDS'!V214:AC214)</f>
        <v>0</v>
      </c>
      <c r="I210" s="668">
        <f>'360HOLDS'!AL214*SUM('360HOLDS'!V214:AC214)</f>
        <v>0</v>
      </c>
      <c r="J210" s="668">
        <f>'360HOLDS'!AM214*SUM('360HOLDS'!V214:AC214)</f>
        <v>0</v>
      </c>
    </row>
    <row r="211" spans="3:10">
      <c r="C211" s="304">
        <f>'360HOLDS'!AI215*SUM('360HOLDS'!V215:AC215)</f>
        <v>0</v>
      </c>
      <c r="D211" s="304">
        <f>'360HOLDS'!AJ215*SUM('360HOLDS'!V215:AC215)</f>
        <v>0</v>
      </c>
      <c r="E211" s="305">
        <f>'360HOLDS'!E215*SUM('360HOLDS'!V215:AC215)</f>
        <v>0</v>
      </c>
      <c r="F211" s="305">
        <f t="shared" si="8"/>
        <v>0</v>
      </c>
      <c r="G211" s="305">
        <f t="shared" si="9"/>
        <v>0</v>
      </c>
      <c r="H211" s="668">
        <f>'360HOLDS'!AK215*SUM('360HOLDS'!V215:AC215)</f>
        <v>0</v>
      </c>
      <c r="I211" s="668">
        <f>'360HOLDS'!AL215*SUM('360HOLDS'!V215:AC215)</f>
        <v>0</v>
      </c>
      <c r="J211" s="668">
        <f>'360HOLDS'!AM215*SUM('360HOLDS'!V215:AC215)</f>
        <v>0</v>
      </c>
    </row>
    <row r="212" spans="3:10">
      <c r="C212" s="304">
        <f>'360HOLDS'!AI216*SUM('360HOLDS'!V216:AC216)</f>
        <v>0</v>
      </c>
      <c r="D212" s="304">
        <f>'360HOLDS'!AJ216*SUM('360HOLDS'!V216:AC216)</f>
        <v>0</v>
      </c>
      <c r="E212" s="305">
        <f>'360HOLDS'!E216*SUM('360HOLDS'!V216:AC216)</f>
        <v>0</v>
      </c>
      <c r="F212" s="305">
        <f t="shared" si="8"/>
        <v>0</v>
      </c>
      <c r="G212" s="305">
        <f t="shared" si="9"/>
        <v>0</v>
      </c>
      <c r="H212" s="668">
        <f>'360HOLDS'!AK216*SUM('360HOLDS'!V216:AC216)</f>
        <v>0</v>
      </c>
      <c r="I212" s="668">
        <f>'360HOLDS'!AL216*SUM('360HOLDS'!V216:AC216)</f>
        <v>0</v>
      </c>
      <c r="J212" s="668">
        <f>'360HOLDS'!AM216*SUM('360HOLDS'!V216:AC216)</f>
        <v>0</v>
      </c>
    </row>
    <row r="213" spans="3:10">
      <c r="C213" s="304">
        <f>'360HOLDS'!AI217*SUM('360HOLDS'!V217:AC217)</f>
        <v>0</v>
      </c>
      <c r="D213" s="304">
        <f>'360HOLDS'!AJ217*SUM('360HOLDS'!V217:AC217)</f>
        <v>0</v>
      </c>
      <c r="E213" s="305">
        <f>'360HOLDS'!E217*SUM('360HOLDS'!V217:AC217)</f>
        <v>0</v>
      </c>
      <c r="F213" s="305">
        <f t="shared" si="8"/>
        <v>0</v>
      </c>
      <c r="G213" s="305">
        <f t="shared" si="9"/>
        <v>0</v>
      </c>
      <c r="H213" s="668">
        <f>'360HOLDS'!AK217*SUM('360HOLDS'!V217:AC217)</f>
        <v>0</v>
      </c>
      <c r="I213" s="668">
        <f>'360HOLDS'!AL217*SUM('360HOLDS'!V217:AC217)</f>
        <v>0</v>
      </c>
      <c r="J213" s="668">
        <f>'360HOLDS'!AM217*SUM('360HOLDS'!V217:AC217)</f>
        <v>0</v>
      </c>
    </row>
    <row r="214" spans="3:10">
      <c r="C214" s="304">
        <f>'360HOLDS'!AI218*SUM('360HOLDS'!V218:AC218)</f>
        <v>0</v>
      </c>
      <c r="D214" s="304">
        <f>'360HOLDS'!AJ218*SUM('360HOLDS'!V218:AC218)</f>
        <v>0</v>
      </c>
      <c r="E214" s="305">
        <f>'360HOLDS'!E218*SUM('360HOLDS'!V218:AC218)</f>
        <v>0</v>
      </c>
      <c r="F214" s="305">
        <f t="shared" si="8"/>
        <v>0</v>
      </c>
      <c r="G214" s="305">
        <f t="shared" si="9"/>
        <v>0</v>
      </c>
      <c r="H214" s="668">
        <f>'360HOLDS'!AK218*SUM('360HOLDS'!V218:AC218)</f>
        <v>0</v>
      </c>
      <c r="I214" s="668">
        <f>'360HOLDS'!AL218*SUM('360HOLDS'!V218:AC218)</f>
        <v>0</v>
      </c>
      <c r="J214" s="668">
        <f>'360HOLDS'!AM218*SUM('360HOLDS'!V218:AC218)</f>
        <v>0</v>
      </c>
    </row>
    <row r="215" spans="3:10">
      <c r="C215" s="304">
        <f>'360HOLDS'!AI219*SUM('360HOLDS'!V219:AC219)</f>
        <v>0</v>
      </c>
      <c r="D215" s="304">
        <f>'360HOLDS'!AJ219*SUM('360HOLDS'!V219:AC219)</f>
        <v>0</v>
      </c>
      <c r="E215" s="305">
        <f>'360HOLDS'!E219*SUM('360HOLDS'!V219:AC219)</f>
        <v>0</v>
      </c>
      <c r="F215" s="305">
        <f t="shared" si="8"/>
        <v>0</v>
      </c>
      <c r="G215" s="305">
        <f t="shared" si="9"/>
        <v>0</v>
      </c>
      <c r="H215" s="668">
        <f>'360HOLDS'!AK219*SUM('360HOLDS'!V219:AC219)</f>
        <v>0</v>
      </c>
      <c r="I215" s="668">
        <f>'360HOLDS'!AL219*SUM('360HOLDS'!V219:AC219)</f>
        <v>0</v>
      </c>
      <c r="J215" s="668">
        <f>'360HOLDS'!AM219*SUM('360HOLDS'!V219:AC219)</f>
        <v>0</v>
      </c>
    </row>
    <row r="216" spans="3:10">
      <c r="C216" s="304">
        <f>'360HOLDS'!AI220*SUM('360HOLDS'!V220:AC220)</f>
        <v>0</v>
      </c>
      <c r="D216" s="304">
        <f>'360HOLDS'!AJ220*SUM('360HOLDS'!V220:AC220)</f>
        <v>0</v>
      </c>
      <c r="E216" s="305">
        <f>'360HOLDS'!E220*SUM('360HOLDS'!V220:AC220)</f>
        <v>0</v>
      </c>
      <c r="F216" s="305">
        <f t="shared" si="8"/>
        <v>0</v>
      </c>
      <c r="G216" s="305">
        <f t="shared" si="9"/>
        <v>0</v>
      </c>
      <c r="H216" s="668">
        <f>'360HOLDS'!AK220*SUM('360HOLDS'!V220:AC220)</f>
        <v>0</v>
      </c>
      <c r="I216" s="668">
        <f>'360HOLDS'!AL220*SUM('360HOLDS'!V220:AC220)</f>
        <v>0</v>
      </c>
      <c r="J216" s="668">
        <f>'360HOLDS'!AM220*SUM('360HOLDS'!V220:AC220)</f>
        <v>0</v>
      </c>
    </row>
    <row r="217" spans="3:10">
      <c r="C217" s="304">
        <f>'360HOLDS'!AI221*SUM('360HOLDS'!V221:AC221)</f>
        <v>0</v>
      </c>
      <c r="D217" s="304">
        <f>'360HOLDS'!AJ221*SUM('360HOLDS'!V221:AC221)</f>
        <v>0</v>
      </c>
      <c r="E217" s="305">
        <f>'360HOLDS'!E221*SUM('360HOLDS'!V221:AC221)</f>
        <v>0</v>
      </c>
      <c r="F217" s="305">
        <f t="shared" si="8"/>
        <v>0</v>
      </c>
      <c r="G217" s="305">
        <f t="shared" si="9"/>
        <v>0</v>
      </c>
      <c r="H217" s="668">
        <f>'360HOLDS'!AK221*SUM('360HOLDS'!V221:AC221)</f>
        <v>0</v>
      </c>
      <c r="I217" s="668">
        <f>'360HOLDS'!AL221*SUM('360HOLDS'!V221:AC221)</f>
        <v>0</v>
      </c>
      <c r="J217" s="668">
        <f>'360HOLDS'!AM221*SUM('360HOLDS'!V221:AC221)</f>
        <v>0</v>
      </c>
    </row>
    <row r="218" spans="3:10">
      <c r="C218" s="304">
        <f>'360HOLDS'!AI222*SUM('360HOLDS'!V222:AC222)</f>
        <v>0</v>
      </c>
      <c r="D218" s="304">
        <f>'360HOLDS'!AJ222*SUM('360HOLDS'!V222:AC222)</f>
        <v>0</v>
      </c>
      <c r="E218" s="305">
        <f>'360HOLDS'!E222*SUM('360HOLDS'!V222:AC222)</f>
        <v>0</v>
      </c>
      <c r="F218" s="305">
        <f t="shared" si="8"/>
        <v>0</v>
      </c>
      <c r="G218" s="305">
        <f t="shared" si="9"/>
        <v>0</v>
      </c>
      <c r="H218" s="668">
        <f>'360HOLDS'!AK222*SUM('360HOLDS'!V222:AC222)</f>
        <v>0</v>
      </c>
      <c r="I218" s="668">
        <f>'360HOLDS'!AL222*SUM('360HOLDS'!V222:AC222)</f>
        <v>0</v>
      </c>
      <c r="J218" s="668">
        <f>'360HOLDS'!AM222*SUM('360HOLDS'!V222:AC222)</f>
        <v>0</v>
      </c>
    </row>
    <row r="219" spans="3:10">
      <c r="C219" s="304">
        <f>'360HOLDS'!AI223*SUM('360HOLDS'!V223:AC223)</f>
        <v>0</v>
      </c>
      <c r="D219" s="304">
        <f>'360HOLDS'!AJ223*SUM('360HOLDS'!V223:AC223)</f>
        <v>0</v>
      </c>
      <c r="E219" s="305">
        <f>'360HOLDS'!E223*SUM('360HOLDS'!V223:AC223)</f>
        <v>0</v>
      </c>
      <c r="F219" s="305">
        <f t="shared" si="8"/>
        <v>0</v>
      </c>
      <c r="G219" s="305">
        <f t="shared" si="9"/>
        <v>0</v>
      </c>
      <c r="H219" s="668">
        <f>'360HOLDS'!AK223*SUM('360HOLDS'!V223:AC223)</f>
        <v>0</v>
      </c>
      <c r="I219" s="668">
        <f>'360HOLDS'!AL223*SUM('360HOLDS'!V223:AC223)</f>
        <v>0</v>
      </c>
      <c r="J219" s="668">
        <f>'360HOLDS'!AM223*SUM('360HOLDS'!V223:AC223)</f>
        <v>0</v>
      </c>
    </row>
    <row r="220" spans="3:10">
      <c r="C220" s="304">
        <f>'360HOLDS'!AI224*SUM('360HOLDS'!V224:AC224)</f>
        <v>0</v>
      </c>
      <c r="D220" s="304">
        <f>'360HOLDS'!AJ224*SUM('360HOLDS'!V224:AC224)</f>
        <v>0</v>
      </c>
      <c r="E220" s="305">
        <f>'360HOLDS'!E224*SUM('360HOLDS'!V224:AC224)</f>
        <v>0</v>
      </c>
      <c r="F220" s="305">
        <f t="shared" si="8"/>
        <v>0</v>
      </c>
      <c r="G220" s="305">
        <f t="shared" si="9"/>
        <v>0</v>
      </c>
      <c r="H220" s="668">
        <f>'360HOLDS'!AK224*SUM('360HOLDS'!V224:AC224)</f>
        <v>0</v>
      </c>
      <c r="I220" s="668">
        <f>'360HOLDS'!AL224*SUM('360HOLDS'!V224:AC224)</f>
        <v>0</v>
      </c>
      <c r="J220" s="668">
        <f>'360HOLDS'!AM224*SUM('360HOLDS'!V224:AC224)</f>
        <v>0</v>
      </c>
    </row>
    <row r="221" spans="3:10">
      <c r="C221" s="304">
        <f>'360HOLDS'!AI225*SUM('360HOLDS'!V225:AC225)</f>
        <v>0</v>
      </c>
      <c r="D221" s="304">
        <f>'360HOLDS'!AJ225*SUM('360HOLDS'!V225:AC225)</f>
        <v>0</v>
      </c>
      <c r="E221" s="305">
        <f>'360HOLDS'!E225*SUM('360HOLDS'!V225:AC225)</f>
        <v>0</v>
      </c>
      <c r="F221" s="305">
        <f t="shared" si="8"/>
        <v>0</v>
      </c>
      <c r="G221" s="305">
        <f t="shared" si="9"/>
        <v>0</v>
      </c>
      <c r="H221" s="668">
        <f>'360HOLDS'!AK225*SUM('360HOLDS'!V225:AC225)</f>
        <v>0</v>
      </c>
      <c r="I221" s="668">
        <f>'360HOLDS'!AL225*SUM('360HOLDS'!V225:AC225)</f>
        <v>0</v>
      </c>
      <c r="J221" s="668">
        <f>'360HOLDS'!AM225*SUM('360HOLDS'!V225:AC225)</f>
        <v>0</v>
      </c>
    </row>
    <row r="222" spans="3:10">
      <c r="C222" s="304">
        <f>'360HOLDS'!AI226*SUM('360HOLDS'!V226:AC226)</f>
        <v>0</v>
      </c>
      <c r="D222" s="304">
        <f>'360HOLDS'!AJ226*SUM('360HOLDS'!V226:AC226)</f>
        <v>0</v>
      </c>
      <c r="E222" s="305">
        <f>'360HOLDS'!E226*SUM('360HOLDS'!V226:AC226)</f>
        <v>0</v>
      </c>
      <c r="F222" s="305">
        <f t="shared" si="8"/>
        <v>0</v>
      </c>
      <c r="G222" s="305">
        <f t="shared" si="9"/>
        <v>0</v>
      </c>
      <c r="H222" s="668">
        <f>'360HOLDS'!AK226*SUM('360HOLDS'!V226:AC226)</f>
        <v>0</v>
      </c>
      <c r="I222" s="668">
        <f>'360HOLDS'!AL226*SUM('360HOLDS'!V226:AC226)</f>
        <v>0</v>
      </c>
      <c r="J222" s="668">
        <f>'360HOLDS'!AM226*SUM('360HOLDS'!V226:AC226)</f>
        <v>0</v>
      </c>
    </row>
    <row r="223" spans="3:10">
      <c r="C223" s="304">
        <f>'360HOLDS'!AI227*SUM('360HOLDS'!V227:AC227)</f>
        <v>0</v>
      </c>
      <c r="D223" s="304">
        <f>'360HOLDS'!AJ227*SUM('360HOLDS'!V227:AC227)</f>
        <v>0</v>
      </c>
      <c r="E223" s="305">
        <f>'360HOLDS'!E227*SUM('360HOLDS'!V227:AC227)</f>
        <v>0</v>
      </c>
      <c r="F223" s="305">
        <f t="shared" si="8"/>
        <v>0</v>
      </c>
      <c r="G223" s="305">
        <f t="shared" si="9"/>
        <v>0</v>
      </c>
      <c r="H223" s="668">
        <f>'360HOLDS'!AK227*SUM('360HOLDS'!V227:AC227)</f>
        <v>0</v>
      </c>
      <c r="I223" s="668">
        <f>'360HOLDS'!AL227*SUM('360HOLDS'!V227:AC227)</f>
        <v>0</v>
      </c>
      <c r="J223" s="668">
        <f>'360HOLDS'!AM227*SUM('360HOLDS'!V227:AC227)</f>
        <v>0</v>
      </c>
    </row>
    <row r="224" spans="3:10">
      <c r="C224" s="304">
        <f>'360HOLDS'!AI228*SUM('360HOLDS'!V228:AC228)</f>
        <v>0</v>
      </c>
      <c r="D224" s="304">
        <f>'360HOLDS'!AJ228*SUM('360HOLDS'!V228:AC228)</f>
        <v>0</v>
      </c>
      <c r="E224" s="305">
        <f>'360HOLDS'!E228*SUM('360HOLDS'!V228:AC228)</f>
        <v>0</v>
      </c>
      <c r="F224" s="305">
        <f t="shared" si="8"/>
        <v>0</v>
      </c>
      <c r="G224" s="305">
        <f t="shared" si="9"/>
        <v>0</v>
      </c>
      <c r="H224" s="668">
        <f>'360HOLDS'!AK228*SUM('360HOLDS'!V228:AC228)</f>
        <v>0</v>
      </c>
      <c r="I224" s="668">
        <f>'360HOLDS'!AL228*SUM('360HOLDS'!V228:AC228)</f>
        <v>0</v>
      </c>
      <c r="J224" s="668">
        <f>'360HOLDS'!AM228*SUM('360HOLDS'!V228:AC228)</f>
        <v>0</v>
      </c>
    </row>
    <row r="225" spans="3:10">
      <c r="C225" s="304">
        <f>'360HOLDS'!AI229*SUM('360HOLDS'!V229:AC229)</f>
        <v>0</v>
      </c>
      <c r="D225" s="304">
        <f>'360HOLDS'!AJ229*SUM('360HOLDS'!V229:AC229)</f>
        <v>0</v>
      </c>
      <c r="E225" s="305">
        <f>'360HOLDS'!E229*SUM('360HOLDS'!V229:AC229)</f>
        <v>0</v>
      </c>
      <c r="F225" s="305">
        <f t="shared" si="8"/>
        <v>0</v>
      </c>
      <c r="G225" s="305">
        <f t="shared" si="9"/>
        <v>0</v>
      </c>
      <c r="H225" s="668">
        <f>'360HOLDS'!AK229*SUM('360HOLDS'!V229:AC229)</f>
        <v>0</v>
      </c>
      <c r="I225" s="668">
        <f>'360HOLDS'!AL229*SUM('360HOLDS'!V229:AC229)</f>
        <v>0</v>
      </c>
      <c r="J225" s="668">
        <f>'360HOLDS'!AM229*SUM('360HOLDS'!V229:AC229)</f>
        <v>0</v>
      </c>
    </row>
    <row r="226" spans="3:10">
      <c r="C226" s="304">
        <f>'360HOLDS'!AI230*SUM('360HOLDS'!V230:AC230)</f>
        <v>0</v>
      </c>
      <c r="D226" s="304">
        <f>'360HOLDS'!AJ230*SUM('360HOLDS'!V230:AC230)</f>
        <v>0</v>
      </c>
      <c r="E226" s="305">
        <f>'360HOLDS'!E230*SUM('360HOLDS'!V230:AC230)</f>
        <v>0</v>
      </c>
      <c r="F226" s="305">
        <f t="shared" si="8"/>
        <v>0</v>
      </c>
      <c r="G226" s="305">
        <f t="shared" si="9"/>
        <v>0</v>
      </c>
      <c r="H226" s="668">
        <f>'360HOLDS'!AK230*SUM('360HOLDS'!V230:AC230)</f>
        <v>0</v>
      </c>
      <c r="I226" s="668">
        <f>'360HOLDS'!AL230*SUM('360HOLDS'!V230:AC230)</f>
        <v>0</v>
      </c>
      <c r="J226" s="668">
        <f>'360HOLDS'!AM230*SUM('360HOLDS'!V230:AC230)</f>
        <v>0</v>
      </c>
    </row>
    <row r="227" spans="3:10">
      <c r="C227" s="304">
        <f>'360HOLDS'!AI231*SUM('360HOLDS'!V231:AC231)</f>
        <v>0</v>
      </c>
      <c r="D227" s="304">
        <f>'360HOLDS'!AJ231*SUM('360HOLDS'!V231:AC231)</f>
        <v>0</v>
      </c>
      <c r="E227" s="305">
        <f>'360HOLDS'!E231*SUM('360HOLDS'!V231:AC231)</f>
        <v>0</v>
      </c>
      <c r="F227" s="305">
        <f t="shared" si="8"/>
        <v>0</v>
      </c>
      <c r="G227" s="305">
        <f t="shared" si="9"/>
        <v>0</v>
      </c>
      <c r="H227" s="668">
        <f>'360HOLDS'!AK231*SUM('360HOLDS'!V231:AC231)</f>
        <v>0</v>
      </c>
      <c r="I227" s="668">
        <f>'360HOLDS'!AL231*SUM('360HOLDS'!V231:AC231)</f>
        <v>0</v>
      </c>
      <c r="J227" s="668">
        <f>'360HOLDS'!AM231*SUM('360HOLDS'!V231:AC231)</f>
        <v>0</v>
      </c>
    </row>
    <row r="228" spans="3:10">
      <c r="C228" s="304">
        <f>'360HOLDS'!AI232*SUM('360HOLDS'!V232:AC232)</f>
        <v>0</v>
      </c>
      <c r="D228" s="304">
        <f>'360HOLDS'!AJ232*SUM('360HOLDS'!V232:AC232)</f>
        <v>0</v>
      </c>
      <c r="E228" s="305">
        <f>'360HOLDS'!E232*SUM('360HOLDS'!V232:AC232)</f>
        <v>0</v>
      </c>
      <c r="F228" s="305">
        <f t="shared" si="8"/>
        <v>0</v>
      </c>
      <c r="G228" s="305">
        <f t="shared" si="9"/>
        <v>0</v>
      </c>
      <c r="H228" s="668">
        <f>'360HOLDS'!AK232*SUM('360HOLDS'!V232:AC232)</f>
        <v>0</v>
      </c>
      <c r="I228" s="668">
        <f>'360HOLDS'!AL232*SUM('360HOLDS'!V232:AC232)</f>
        <v>0</v>
      </c>
      <c r="J228" s="668">
        <f>'360HOLDS'!AM232*SUM('360HOLDS'!V232:AC232)</f>
        <v>0</v>
      </c>
    </row>
    <row r="229" spans="3:10">
      <c r="C229" s="304">
        <f>'360HOLDS'!AI233*SUM('360HOLDS'!V233:AC233)</f>
        <v>0</v>
      </c>
      <c r="D229" s="304">
        <f>'360HOLDS'!AJ233*SUM('360HOLDS'!V233:AC233)</f>
        <v>0</v>
      </c>
      <c r="E229" s="305">
        <f>'360HOLDS'!E233*SUM('360HOLDS'!V233:AC233)</f>
        <v>0</v>
      </c>
      <c r="F229" s="305">
        <f t="shared" si="8"/>
        <v>0</v>
      </c>
      <c r="G229" s="305">
        <f t="shared" si="9"/>
        <v>0</v>
      </c>
      <c r="H229" s="668">
        <f>'360HOLDS'!AK233*SUM('360HOLDS'!V233:AC233)</f>
        <v>0</v>
      </c>
      <c r="I229" s="668">
        <f>'360HOLDS'!AL233*SUM('360HOLDS'!V233:AC233)</f>
        <v>0</v>
      </c>
      <c r="J229" s="668">
        <f>'360HOLDS'!AM233*SUM('360HOLDS'!V233:AC233)</f>
        <v>0</v>
      </c>
    </row>
    <row r="230" spans="3:10">
      <c r="C230" s="304">
        <f>'360HOLDS'!AI234*SUM('360HOLDS'!V234:AC234)</f>
        <v>0</v>
      </c>
      <c r="D230" s="304">
        <f>'360HOLDS'!AJ234*SUM('360HOLDS'!V234:AC234)</f>
        <v>0</v>
      </c>
      <c r="E230" s="305">
        <f>'360HOLDS'!E234*SUM('360HOLDS'!V234:AC234)</f>
        <v>0</v>
      </c>
      <c r="F230" s="305">
        <f t="shared" si="8"/>
        <v>0</v>
      </c>
      <c r="G230" s="305">
        <f t="shared" si="9"/>
        <v>0</v>
      </c>
      <c r="H230" s="668">
        <f>'360HOLDS'!AK234*SUM('360HOLDS'!V234:AC234)</f>
        <v>0</v>
      </c>
      <c r="I230" s="668">
        <f>'360HOLDS'!AL234*SUM('360HOLDS'!V234:AC234)</f>
        <v>0</v>
      </c>
      <c r="J230" s="668">
        <f>'360HOLDS'!AM234*SUM('360HOLDS'!V234:AC234)</f>
        <v>0</v>
      </c>
    </row>
    <row r="231" spans="3:10">
      <c r="C231" s="304">
        <f>'360HOLDS'!AI235*SUM('360HOLDS'!V235:AC235)</f>
        <v>0</v>
      </c>
      <c r="D231" s="304">
        <f>'360HOLDS'!AJ235*SUM('360HOLDS'!V235:AC235)</f>
        <v>0</v>
      </c>
      <c r="E231" s="305">
        <f>'360HOLDS'!E235*SUM('360HOLDS'!V235:AC235)</f>
        <v>0</v>
      </c>
      <c r="F231" s="305">
        <f t="shared" si="8"/>
        <v>0</v>
      </c>
      <c r="G231" s="305">
        <f t="shared" si="9"/>
        <v>0</v>
      </c>
      <c r="H231" s="668">
        <f>'360HOLDS'!AK235*SUM('360HOLDS'!V235:AC235)</f>
        <v>0</v>
      </c>
      <c r="I231" s="668">
        <f>'360HOLDS'!AL235*SUM('360HOLDS'!V235:AC235)</f>
        <v>0</v>
      </c>
      <c r="J231" s="668">
        <f>'360HOLDS'!AM235*SUM('360HOLDS'!V235:AC235)</f>
        <v>0</v>
      </c>
    </row>
    <row r="232" spans="3:10">
      <c r="C232" s="304">
        <f>'360HOLDS'!AI236*SUM('360HOLDS'!V236:AC236)</f>
        <v>0</v>
      </c>
      <c r="D232" s="304">
        <f>'360HOLDS'!AJ236*SUM('360HOLDS'!V236:AC236)</f>
        <v>0</v>
      </c>
      <c r="E232" s="305">
        <f>'360HOLDS'!E236*SUM('360HOLDS'!V236:AC236)</f>
        <v>0</v>
      </c>
      <c r="F232" s="305">
        <f t="shared" si="8"/>
        <v>0</v>
      </c>
      <c r="G232" s="305">
        <f t="shared" si="9"/>
        <v>0</v>
      </c>
      <c r="H232" s="668">
        <f>'360HOLDS'!AK236*SUM('360HOLDS'!V236:AC236)</f>
        <v>0</v>
      </c>
      <c r="I232" s="668">
        <f>'360HOLDS'!AL236*SUM('360HOLDS'!V236:AC236)</f>
        <v>0</v>
      </c>
      <c r="J232" s="668">
        <f>'360HOLDS'!AM236*SUM('360HOLDS'!V236:AC236)</f>
        <v>0</v>
      </c>
    </row>
    <row r="233" spans="3:10">
      <c r="C233" s="304">
        <f>'360HOLDS'!AI237*SUM('360HOLDS'!V237:AC237)</f>
        <v>0</v>
      </c>
      <c r="D233" s="304">
        <f>'360HOLDS'!AJ237*SUM('360HOLDS'!V237:AC237)</f>
        <v>0</v>
      </c>
      <c r="E233" s="305">
        <f>'360HOLDS'!E237*SUM('360HOLDS'!V237:AC237)</f>
        <v>0</v>
      </c>
      <c r="F233" s="305">
        <f t="shared" si="8"/>
        <v>0</v>
      </c>
      <c r="G233" s="305">
        <f t="shared" si="9"/>
        <v>0</v>
      </c>
      <c r="H233" s="668">
        <f>'360HOLDS'!AK237*SUM('360HOLDS'!V237:AC237)</f>
        <v>0</v>
      </c>
      <c r="I233" s="668">
        <f>'360HOLDS'!AL237*SUM('360HOLDS'!V237:AC237)</f>
        <v>0</v>
      </c>
      <c r="J233" s="668">
        <f>'360HOLDS'!AM237*SUM('360HOLDS'!V237:AC237)</f>
        <v>0</v>
      </c>
    </row>
    <row r="234" spans="3:10">
      <c r="C234" s="304">
        <f>'360HOLDS'!AI238*SUM('360HOLDS'!V238:AC238)</f>
        <v>0</v>
      </c>
      <c r="D234" s="304">
        <f>'360HOLDS'!AJ238*SUM('360HOLDS'!V238:AC238)</f>
        <v>0</v>
      </c>
      <c r="E234" s="305">
        <f>'360HOLDS'!E238*SUM('360HOLDS'!V238:AC238)</f>
        <v>0</v>
      </c>
      <c r="F234" s="305">
        <f t="shared" si="8"/>
        <v>0</v>
      </c>
      <c r="G234" s="305">
        <f t="shared" si="9"/>
        <v>0</v>
      </c>
      <c r="H234" s="668">
        <f>'360HOLDS'!AK238*SUM('360HOLDS'!V238:AC238)</f>
        <v>0</v>
      </c>
      <c r="I234" s="668">
        <f>'360HOLDS'!AL238*SUM('360HOLDS'!V238:AC238)</f>
        <v>0</v>
      </c>
      <c r="J234" s="668">
        <f>'360HOLDS'!AM238*SUM('360HOLDS'!V238:AC238)</f>
        <v>0</v>
      </c>
    </row>
    <row r="235" spans="3:10">
      <c r="C235" s="304">
        <f>'360HOLDS'!AI239*SUM('360HOLDS'!V239:AC239)</f>
        <v>0</v>
      </c>
      <c r="D235" s="304">
        <f>'360HOLDS'!AJ239*SUM('360HOLDS'!V239:AC239)</f>
        <v>0</v>
      </c>
      <c r="E235" s="305">
        <f>'360HOLDS'!E239*SUM('360HOLDS'!V239:AC239)</f>
        <v>0</v>
      </c>
      <c r="F235" s="305">
        <f t="shared" si="8"/>
        <v>0</v>
      </c>
      <c r="G235" s="305">
        <f t="shared" si="9"/>
        <v>0</v>
      </c>
      <c r="H235" s="668">
        <f>'360HOLDS'!AK239*SUM('360HOLDS'!V239:AC239)</f>
        <v>0</v>
      </c>
      <c r="I235" s="668">
        <f>'360HOLDS'!AL239*SUM('360HOLDS'!V239:AC239)</f>
        <v>0</v>
      </c>
      <c r="J235" s="668">
        <f>'360HOLDS'!AM239*SUM('360HOLDS'!V239:AC239)</f>
        <v>0</v>
      </c>
    </row>
    <row r="236" spans="3:10">
      <c r="C236" s="304">
        <f>'360HOLDS'!AI240*SUM('360HOLDS'!V240:AC240)</f>
        <v>0</v>
      </c>
      <c r="D236" s="304">
        <f>'360HOLDS'!AJ240*SUM('360HOLDS'!V240:AC240)</f>
        <v>0</v>
      </c>
      <c r="E236" s="305">
        <f>'360HOLDS'!E240*SUM('360HOLDS'!V240:AC240)</f>
        <v>0</v>
      </c>
      <c r="F236" s="305">
        <f t="shared" si="8"/>
        <v>0</v>
      </c>
      <c r="G236" s="305">
        <f t="shared" si="9"/>
        <v>0</v>
      </c>
      <c r="H236" s="668">
        <f>'360HOLDS'!AK240*SUM('360HOLDS'!V240:AC240)</f>
        <v>0</v>
      </c>
      <c r="I236" s="668">
        <f>'360HOLDS'!AL240*SUM('360HOLDS'!V240:AC240)</f>
        <v>0</v>
      </c>
      <c r="J236" s="668">
        <f>'360HOLDS'!AM240*SUM('360HOLDS'!V240:AC240)</f>
        <v>0</v>
      </c>
    </row>
    <row r="237" spans="3:10">
      <c r="C237" s="304">
        <f>'360HOLDS'!AI241*SUM('360HOLDS'!V241:AC241)</f>
        <v>0</v>
      </c>
      <c r="D237" s="304">
        <f>'360HOLDS'!AJ241*SUM('360HOLDS'!V241:AC241)</f>
        <v>0</v>
      </c>
      <c r="E237" s="305">
        <f>'360HOLDS'!E241*SUM('360HOLDS'!V241:AC241)</f>
        <v>0</v>
      </c>
      <c r="F237" s="305">
        <f t="shared" si="8"/>
        <v>0</v>
      </c>
      <c r="G237" s="305">
        <f t="shared" si="9"/>
        <v>0</v>
      </c>
      <c r="H237" s="668">
        <f>'360HOLDS'!AK241*SUM('360HOLDS'!V241:AC241)</f>
        <v>0</v>
      </c>
      <c r="I237" s="668">
        <f>'360HOLDS'!AL241*SUM('360HOLDS'!V241:AC241)</f>
        <v>0</v>
      </c>
      <c r="J237" s="668">
        <f>'360HOLDS'!AM241*SUM('360HOLDS'!V241:AC241)</f>
        <v>0</v>
      </c>
    </row>
    <row r="238" spans="3:10">
      <c r="C238" s="304">
        <f>'360HOLDS'!AI242*SUM('360HOLDS'!V242:AC242)</f>
        <v>0</v>
      </c>
      <c r="D238" s="304">
        <f>'360HOLDS'!AJ242*SUM('360HOLDS'!V242:AC242)</f>
        <v>0</v>
      </c>
      <c r="E238" s="305">
        <f>'360HOLDS'!E242*SUM('360HOLDS'!V242:AC242)</f>
        <v>0</v>
      </c>
      <c r="F238" s="305">
        <f t="shared" si="8"/>
        <v>0</v>
      </c>
      <c r="G238" s="305">
        <f t="shared" si="9"/>
        <v>0</v>
      </c>
      <c r="H238" s="668">
        <f>'360HOLDS'!AK242*SUM('360HOLDS'!V242:AC242)</f>
        <v>0</v>
      </c>
      <c r="I238" s="668">
        <f>'360HOLDS'!AL242*SUM('360HOLDS'!V242:AC242)</f>
        <v>0</v>
      </c>
      <c r="J238" s="668">
        <f>'360HOLDS'!AM242*SUM('360HOLDS'!V242:AC242)</f>
        <v>0</v>
      </c>
    </row>
    <row r="239" spans="3:10">
      <c r="C239" s="304">
        <f>'360HOLDS'!AI243*SUM('360HOLDS'!V243:AC243)</f>
        <v>0</v>
      </c>
      <c r="D239" s="304">
        <f>'360HOLDS'!AJ243*SUM('360HOLDS'!V243:AC243)</f>
        <v>0</v>
      </c>
      <c r="E239" s="305">
        <f>'360HOLDS'!E243*SUM('360HOLDS'!V243:AC243)</f>
        <v>0</v>
      </c>
      <c r="F239" s="305">
        <f t="shared" si="8"/>
        <v>0</v>
      </c>
      <c r="G239" s="305">
        <f t="shared" si="9"/>
        <v>0</v>
      </c>
      <c r="H239" s="668">
        <f>'360HOLDS'!AK243*SUM('360HOLDS'!V243:AC243)</f>
        <v>0</v>
      </c>
      <c r="I239" s="668">
        <f>'360HOLDS'!AL243*SUM('360HOLDS'!V243:AC243)</f>
        <v>0</v>
      </c>
      <c r="J239" s="668">
        <f>'360HOLDS'!AM243*SUM('360HOLDS'!V243:AC243)</f>
        <v>0</v>
      </c>
    </row>
    <row r="240" spans="3:10">
      <c r="C240" s="304">
        <f>'360HOLDS'!AI244*SUM('360HOLDS'!V244:AC244)</f>
        <v>0</v>
      </c>
      <c r="D240" s="304">
        <f>'360HOLDS'!AJ244*SUM('360HOLDS'!V244:AC244)</f>
        <v>0</v>
      </c>
      <c r="E240" s="305">
        <f>'360HOLDS'!E244*SUM('360HOLDS'!V244:AC244)</f>
        <v>0</v>
      </c>
      <c r="F240" s="305">
        <f t="shared" si="8"/>
        <v>0</v>
      </c>
      <c r="G240" s="305">
        <f t="shared" si="9"/>
        <v>0</v>
      </c>
      <c r="H240" s="668">
        <f>'360HOLDS'!AK244*SUM('360HOLDS'!V244:AC244)</f>
        <v>0</v>
      </c>
      <c r="I240" s="668">
        <f>'360HOLDS'!AL244*SUM('360HOLDS'!V244:AC244)</f>
        <v>0</v>
      </c>
      <c r="J240" s="668">
        <f>'360HOLDS'!AM244*SUM('360HOLDS'!V244:AC244)</f>
        <v>0</v>
      </c>
    </row>
    <row r="241" spans="3:10">
      <c r="C241" s="304">
        <f>'360HOLDS'!AI245*SUM('360HOLDS'!V245:AC245)</f>
        <v>0</v>
      </c>
      <c r="D241" s="304">
        <f>'360HOLDS'!AJ245*SUM('360HOLDS'!V245:AC245)</f>
        <v>0</v>
      </c>
      <c r="E241" s="305">
        <f>'360HOLDS'!E245*SUM('360HOLDS'!V245:AC245)</f>
        <v>0</v>
      </c>
      <c r="F241" s="305">
        <f t="shared" si="8"/>
        <v>0</v>
      </c>
      <c r="G241" s="305">
        <f t="shared" si="9"/>
        <v>0</v>
      </c>
      <c r="H241" s="668">
        <f>'360HOLDS'!AK245*SUM('360HOLDS'!V245:AC245)</f>
        <v>0</v>
      </c>
      <c r="I241" s="668">
        <f>'360HOLDS'!AL245*SUM('360HOLDS'!V245:AC245)</f>
        <v>0</v>
      </c>
      <c r="J241" s="668">
        <f>'360HOLDS'!AM245*SUM('360HOLDS'!V245:AC245)</f>
        <v>0</v>
      </c>
    </row>
    <row r="242" spans="3:10">
      <c r="C242" s="304">
        <f>'360HOLDS'!AI246*SUM('360HOLDS'!V246:AC246)</f>
        <v>0</v>
      </c>
      <c r="D242" s="304">
        <f>'360HOLDS'!AJ246*SUM('360HOLDS'!V246:AC246)</f>
        <v>0</v>
      </c>
      <c r="E242" s="305">
        <f>'360HOLDS'!E246*SUM('360HOLDS'!V246:AC246)</f>
        <v>0</v>
      </c>
      <c r="F242" s="305">
        <f t="shared" si="8"/>
        <v>0</v>
      </c>
      <c r="G242" s="305">
        <f t="shared" si="9"/>
        <v>0</v>
      </c>
      <c r="H242" s="668">
        <f>'360HOLDS'!AK246*SUM('360HOLDS'!V246:AC246)</f>
        <v>0</v>
      </c>
      <c r="I242" s="668">
        <f>'360HOLDS'!AL246*SUM('360HOLDS'!V246:AC246)</f>
        <v>0</v>
      </c>
      <c r="J242" s="668">
        <f>'360HOLDS'!AM246*SUM('360HOLDS'!V246:AC246)</f>
        <v>0</v>
      </c>
    </row>
    <row r="243" spans="3:10">
      <c r="C243" s="304">
        <f>'360HOLDS'!AI247*SUM('360HOLDS'!V247:AC247)</f>
        <v>0</v>
      </c>
      <c r="D243" s="304">
        <f>'360HOLDS'!AJ247*SUM('360HOLDS'!V247:AC247)</f>
        <v>0</v>
      </c>
      <c r="E243" s="305">
        <f>'360HOLDS'!E247*SUM('360HOLDS'!V247:AC247)</f>
        <v>0</v>
      </c>
      <c r="F243" s="305">
        <f t="shared" si="8"/>
        <v>0</v>
      </c>
      <c r="G243" s="305">
        <f t="shared" si="9"/>
        <v>0</v>
      </c>
      <c r="H243" s="668">
        <f>'360HOLDS'!AK247*SUM('360HOLDS'!V247:AC247)</f>
        <v>0</v>
      </c>
      <c r="I243" s="668">
        <f>'360HOLDS'!AL247*SUM('360HOLDS'!V247:AC247)</f>
        <v>0</v>
      </c>
      <c r="J243" s="668">
        <f>'360HOLDS'!AM247*SUM('360HOLDS'!V247:AC247)</f>
        <v>0</v>
      </c>
    </row>
    <row r="244" spans="3:10">
      <c r="C244" s="304">
        <f>'360HOLDS'!AI248*SUM('360HOLDS'!V248:AC248)</f>
        <v>0</v>
      </c>
      <c r="D244" s="304">
        <f>'360HOLDS'!AJ248*SUM('360HOLDS'!V248:AC248)</f>
        <v>0</v>
      </c>
      <c r="E244" s="305">
        <f>'360HOLDS'!E248*SUM('360HOLDS'!V248:AC248)</f>
        <v>0</v>
      </c>
      <c r="F244" s="305">
        <f t="shared" si="8"/>
        <v>0</v>
      </c>
      <c r="G244" s="305">
        <f t="shared" si="9"/>
        <v>0</v>
      </c>
      <c r="H244" s="668">
        <f>'360HOLDS'!AK248*SUM('360HOLDS'!V248:AC248)</f>
        <v>0</v>
      </c>
      <c r="I244" s="668">
        <f>'360HOLDS'!AL248*SUM('360HOLDS'!V248:AC248)</f>
        <v>0</v>
      </c>
      <c r="J244" s="668">
        <f>'360HOLDS'!AM248*SUM('360HOLDS'!V248:AC248)</f>
        <v>0</v>
      </c>
    </row>
    <row r="245" spans="3:10">
      <c r="C245" s="304">
        <f>'360HOLDS'!AI249*SUM('360HOLDS'!V249:AC249)</f>
        <v>0</v>
      </c>
      <c r="D245" s="304">
        <f>'360HOLDS'!AJ249*SUM('360HOLDS'!V249:AC249)</f>
        <v>0</v>
      </c>
      <c r="E245" s="305">
        <f>'360HOLDS'!E249*SUM('360HOLDS'!V249:AC249)</f>
        <v>0</v>
      </c>
      <c r="F245" s="305">
        <f t="shared" si="8"/>
        <v>0</v>
      </c>
      <c r="G245" s="305">
        <f t="shared" si="9"/>
        <v>0</v>
      </c>
      <c r="H245" s="668">
        <f>'360HOLDS'!AK249*SUM('360HOLDS'!V249:AC249)</f>
        <v>0</v>
      </c>
      <c r="I245" s="668">
        <f>'360HOLDS'!AL249*SUM('360HOLDS'!V249:AC249)</f>
        <v>0</v>
      </c>
      <c r="J245" s="668">
        <f>'360HOLDS'!AM249*SUM('360HOLDS'!V249:AC249)</f>
        <v>0</v>
      </c>
    </row>
    <row r="246" spans="3:10">
      <c r="C246" s="304">
        <f>'360HOLDS'!AI250*SUM('360HOLDS'!V250:AC250)</f>
        <v>0</v>
      </c>
      <c r="D246" s="304">
        <f>'360HOLDS'!AJ250*SUM('360HOLDS'!V250:AC250)</f>
        <v>0</v>
      </c>
      <c r="E246" s="305">
        <f>'360HOLDS'!E250*SUM('360HOLDS'!V250:AC250)</f>
        <v>0</v>
      </c>
      <c r="F246" s="305">
        <f t="shared" si="8"/>
        <v>0</v>
      </c>
      <c r="G246" s="305">
        <f t="shared" si="9"/>
        <v>0</v>
      </c>
      <c r="H246" s="668">
        <f>'360HOLDS'!AK250*SUM('360HOLDS'!V250:AC250)</f>
        <v>0</v>
      </c>
      <c r="I246" s="668">
        <f>'360HOLDS'!AL250*SUM('360HOLDS'!V250:AC250)</f>
        <v>0</v>
      </c>
      <c r="J246" s="668">
        <f>'360HOLDS'!AM250*SUM('360HOLDS'!V250:AC250)</f>
        <v>0</v>
      </c>
    </row>
    <row r="247" spans="3:10">
      <c r="C247" s="304">
        <f>'360HOLDS'!AI251*SUM('360HOLDS'!V251:AC251)</f>
        <v>0</v>
      </c>
      <c r="D247" s="304">
        <f>'360HOLDS'!AJ251*SUM('360HOLDS'!V251:AC251)</f>
        <v>0</v>
      </c>
      <c r="E247" s="305">
        <f>'360HOLDS'!E251*SUM('360HOLDS'!V251:AC251)</f>
        <v>0</v>
      </c>
      <c r="F247" s="305">
        <f t="shared" si="8"/>
        <v>0</v>
      </c>
      <c r="G247" s="305">
        <f t="shared" si="9"/>
        <v>0</v>
      </c>
      <c r="H247" s="668">
        <f>'360HOLDS'!AK251*SUM('360HOLDS'!V251:AC251)</f>
        <v>0</v>
      </c>
      <c r="I247" s="668">
        <f>'360HOLDS'!AL251*SUM('360HOLDS'!V251:AC251)</f>
        <v>0</v>
      </c>
      <c r="J247" s="668">
        <f>'360HOLDS'!AM251*SUM('360HOLDS'!V251:AC251)</f>
        <v>0</v>
      </c>
    </row>
    <row r="248" spans="3:10">
      <c r="C248" s="304">
        <f>'360HOLDS'!AI252*SUM('360HOLDS'!V252:AC252)</f>
        <v>0</v>
      </c>
      <c r="D248" s="304">
        <f>'360HOLDS'!AJ252*SUM('360HOLDS'!V252:AC252)</f>
        <v>0</v>
      </c>
      <c r="E248" s="305">
        <f>'360HOLDS'!E252*SUM('360HOLDS'!V252:AC252)</f>
        <v>0</v>
      </c>
      <c r="F248" s="305">
        <f t="shared" si="8"/>
        <v>0</v>
      </c>
      <c r="G248" s="305">
        <f t="shared" si="9"/>
        <v>0</v>
      </c>
      <c r="H248" s="668">
        <f>'360HOLDS'!AK252*SUM('360HOLDS'!V252:AC252)</f>
        <v>0</v>
      </c>
      <c r="I248" s="668">
        <f>'360HOLDS'!AL252*SUM('360HOLDS'!V252:AC252)</f>
        <v>0</v>
      </c>
      <c r="J248" s="668">
        <f>'360HOLDS'!AM252*SUM('360HOLDS'!V252:AC252)</f>
        <v>0</v>
      </c>
    </row>
    <row r="249" spans="3:10">
      <c r="C249" s="304">
        <f>'360HOLDS'!AI253*SUM('360HOLDS'!V253:AC253)</f>
        <v>0</v>
      </c>
      <c r="D249" s="304">
        <f>'360HOLDS'!AJ253*SUM('360HOLDS'!V253:AC253)</f>
        <v>0</v>
      </c>
      <c r="E249" s="305">
        <f>'360HOLDS'!E253*SUM('360HOLDS'!V253:AC253)</f>
        <v>0</v>
      </c>
      <c r="F249" s="305">
        <f t="shared" si="8"/>
        <v>0</v>
      </c>
      <c r="G249" s="305">
        <f t="shared" si="9"/>
        <v>0</v>
      </c>
      <c r="H249" s="668">
        <f>'360HOLDS'!AK253*SUM('360HOLDS'!V253:AC253)</f>
        <v>0</v>
      </c>
      <c r="I249" s="668">
        <f>'360HOLDS'!AL253*SUM('360HOLDS'!V253:AC253)</f>
        <v>0</v>
      </c>
      <c r="J249" s="668">
        <f>'360HOLDS'!AM253*SUM('360HOLDS'!V253:AC253)</f>
        <v>0</v>
      </c>
    </row>
    <row r="250" spans="3:10">
      <c r="C250" s="304">
        <f>'360HOLDS'!AI254*SUM('360HOLDS'!V254:AC254)</f>
        <v>0</v>
      </c>
      <c r="D250" s="304">
        <f>'360HOLDS'!AJ254*SUM('360HOLDS'!V254:AC254)</f>
        <v>0</v>
      </c>
      <c r="E250" s="305">
        <f>'360HOLDS'!E254*SUM('360HOLDS'!V254:AC254)</f>
        <v>0</v>
      </c>
      <c r="F250" s="305">
        <f t="shared" si="8"/>
        <v>0</v>
      </c>
      <c r="G250" s="305">
        <f t="shared" si="9"/>
        <v>0</v>
      </c>
      <c r="H250" s="668">
        <f>'360HOLDS'!AK254*SUM('360HOLDS'!V254:AC254)</f>
        <v>0</v>
      </c>
      <c r="I250" s="668">
        <f>'360HOLDS'!AL254*SUM('360HOLDS'!V254:AC254)</f>
        <v>0</v>
      </c>
      <c r="J250" s="668">
        <f>'360HOLDS'!AM254*SUM('360HOLDS'!V254:AC254)</f>
        <v>0</v>
      </c>
    </row>
    <row r="251" spans="3:10">
      <c r="C251" s="304">
        <f>'360HOLDS'!AI255*SUM('360HOLDS'!V255:AC255)</f>
        <v>0</v>
      </c>
      <c r="D251" s="304">
        <f>'360HOLDS'!AJ255*SUM('360HOLDS'!V255:AC255)</f>
        <v>0</v>
      </c>
      <c r="E251" s="305">
        <f>'360HOLDS'!E255*SUM('360HOLDS'!V255:AC255)</f>
        <v>0</v>
      </c>
      <c r="F251" s="305">
        <f t="shared" si="8"/>
        <v>0</v>
      </c>
      <c r="G251" s="305">
        <f t="shared" si="9"/>
        <v>0</v>
      </c>
      <c r="H251" s="668">
        <f>'360HOLDS'!AK255*SUM('360HOLDS'!V255:AC255)</f>
        <v>0</v>
      </c>
      <c r="I251" s="668">
        <f>'360HOLDS'!AL255*SUM('360HOLDS'!V255:AC255)</f>
        <v>0</v>
      </c>
      <c r="J251" s="668">
        <f>'360HOLDS'!AM255*SUM('360HOLDS'!V255:AC255)</f>
        <v>0</v>
      </c>
    </row>
    <row r="252" spans="3:10">
      <c r="C252" s="304">
        <f>'360HOLDS'!AI256*SUM('360HOLDS'!V256:AC256)</f>
        <v>0</v>
      </c>
      <c r="D252" s="304">
        <f>'360HOLDS'!AJ256*SUM('360HOLDS'!V256:AC256)</f>
        <v>0</v>
      </c>
      <c r="E252" s="305">
        <f>'360HOLDS'!E256*SUM('360HOLDS'!V256:AC256)</f>
        <v>0</v>
      </c>
      <c r="F252" s="305">
        <f t="shared" si="8"/>
        <v>0</v>
      </c>
      <c r="G252" s="305">
        <f t="shared" si="9"/>
        <v>0</v>
      </c>
      <c r="H252" s="668">
        <f>'360HOLDS'!AK256*SUM('360HOLDS'!V256:AC256)</f>
        <v>0</v>
      </c>
      <c r="I252" s="668">
        <f>'360HOLDS'!AL256*SUM('360HOLDS'!V256:AC256)</f>
        <v>0</v>
      </c>
      <c r="J252" s="668">
        <f>'360HOLDS'!AM256*SUM('360HOLDS'!V256:AC256)</f>
        <v>0</v>
      </c>
    </row>
    <row r="253" spans="3:10">
      <c r="C253" s="304">
        <f>'360HOLDS'!AI257*SUM('360HOLDS'!V257:AC257)</f>
        <v>0</v>
      </c>
      <c r="D253" s="304">
        <f>'360HOLDS'!AJ257*SUM('360HOLDS'!V257:AC257)</f>
        <v>0</v>
      </c>
      <c r="E253" s="305">
        <f>'360HOLDS'!E257*SUM('360HOLDS'!V257:AC257)</f>
        <v>0</v>
      </c>
      <c r="F253" s="305">
        <f t="shared" si="8"/>
        <v>0</v>
      </c>
      <c r="G253" s="305">
        <f t="shared" si="9"/>
        <v>0</v>
      </c>
      <c r="H253" s="668">
        <f>'360HOLDS'!AK257*SUM('360HOLDS'!V257:AC257)</f>
        <v>0</v>
      </c>
      <c r="I253" s="668">
        <f>'360HOLDS'!AL257*SUM('360HOLDS'!V257:AC257)</f>
        <v>0</v>
      </c>
      <c r="J253" s="668">
        <f>'360HOLDS'!AM257*SUM('360HOLDS'!V257:AC257)</f>
        <v>0</v>
      </c>
    </row>
    <row r="254" spans="3:10">
      <c r="C254" s="304">
        <f>'360HOLDS'!AI258*SUM('360HOLDS'!V258:AC258)</f>
        <v>0</v>
      </c>
      <c r="D254" s="304">
        <f>'360HOLDS'!AJ258*SUM('360HOLDS'!V258:AC258)</f>
        <v>0</v>
      </c>
      <c r="E254" s="305">
        <f>'360HOLDS'!E258*SUM('360HOLDS'!V258:AC258)</f>
        <v>0</v>
      </c>
      <c r="F254" s="305">
        <f t="shared" si="8"/>
        <v>0</v>
      </c>
      <c r="G254" s="305">
        <f t="shared" si="9"/>
        <v>0</v>
      </c>
      <c r="H254" s="668">
        <f>'360HOLDS'!AK258*SUM('360HOLDS'!V258:AC258)</f>
        <v>0</v>
      </c>
      <c r="I254" s="668">
        <f>'360HOLDS'!AL258*SUM('360HOLDS'!V258:AC258)</f>
        <v>0</v>
      </c>
      <c r="J254" s="668">
        <f>'360HOLDS'!AM258*SUM('360HOLDS'!V258:AC258)</f>
        <v>0</v>
      </c>
    </row>
    <row r="255" spans="3:10">
      <c r="C255" s="304">
        <f>'360HOLDS'!AI259*SUM('360HOLDS'!V259:AC259)</f>
        <v>0</v>
      </c>
      <c r="D255" s="304">
        <f>'360HOLDS'!AJ259*SUM('360HOLDS'!V259:AC259)</f>
        <v>0</v>
      </c>
      <c r="E255" s="305">
        <f>'360HOLDS'!E259*SUM('360HOLDS'!V259:AC259)</f>
        <v>0</v>
      </c>
      <c r="F255" s="305">
        <f t="shared" si="8"/>
        <v>0</v>
      </c>
      <c r="G255" s="305">
        <f t="shared" si="9"/>
        <v>0</v>
      </c>
      <c r="H255" s="668">
        <f>'360HOLDS'!AK259*SUM('360HOLDS'!V259:AC259)</f>
        <v>0</v>
      </c>
      <c r="I255" s="668">
        <f>'360HOLDS'!AL259*SUM('360HOLDS'!V259:AC259)</f>
        <v>0</v>
      </c>
      <c r="J255" s="668">
        <f>'360HOLDS'!AM259*SUM('360HOLDS'!V259:AC259)</f>
        <v>0</v>
      </c>
    </row>
    <row r="256" spans="3:10">
      <c r="C256" s="304">
        <f>'360HOLDS'!AI260*SUM('360HOLDS'!V260:AC260)</f>
        <v>0</v>
      </c>
      <c r="D256" s="304">
        <f>'360HOLDS'!AJ260*SUM('360HOLDS'!V260:AC260)</f>
        <v>0</v>
      </c>
      <c r="E256" s="305">
        <f>'360HOLDS'!E260*SUM('360HOLDS'!V260:AC260)</f>
        <v>0</v>
      </c>
      <c r="F256" s="305">
        <f t="shared" si="8"/>
        <v>0</v>
      </c>
      <c r="G256" s="305">
        <f t="shared" si="9"/>
        <v>0</v>
      </c>
      <c r="H256" s="668">
        <f>'360HOLDS'!AK260*SUM('360HOLDS'!V260:AC260)</f>
        <v>0</v>
      </c>
      <c r="I256" s="668">
        <f>'360HOLDS'!AL260*SUM('360HOLDS'!V260:AC260)</f>
        <v>0</v>
      </c>
      <c r="J256" s="668">
        <f>'360HOLDS'!AM260*SUM('360HOLDS'!V260:AC260)</f>
        <v>0</v>
      </c>
    </row>
    <row r="257" spans="3:10">
      <c r="C257" s="304">
        <f>'360HOLDS'!AI261*SUM('360HOLDS'!V261:AC261)</f>
        <v>0</v>
      </c>
      <c r="D257" s="304">
        <f>'360HOLDS'!AJ261*SUM('360HOLDS'!V261:AC261)</f>
        <v>0</v>
      </c>
      <c r="E257" s="305">
        <f>'360HOLDS'!E261*SUM('360HOLDS'!V261:AC261)</f>
        <v>0</v>
      </c>
      <c r="F257" s="305">
        <f t="shared" si="8"/>
        <v>0</v>
      </c>
      <c r="G257" s="305">
        <f t="shared" si="9"/>
        <v>0</v>
      </c>
      <c r="H257" s="668">
        <f>'360HOLDS'!AK261*SUM('360HOLDS'!V261:AC261)</f>
        <v>0</v>
      </c>
      <c r="I257" s="668">
        <f>'360HOLDS'!AL261*SUM('360HOLDS'!V261:AC261)</f>
        <v>0</v>
      </c>
      <c r="J257" s="668">
        <f>'360HOLDS'!AM261*SUM('360HOLDS'!V261:AC261)</f>
        <v>0</v>
      </c>
    </row>
    <row r="258" spans="3:10">
      <c r="C258" s="304">
        <f>'360HOLDS'!AI262*SUM('360HOLDS'!V262:AC262)</f>
        <v>0</v>
      </c>
      <c r="D258" s="304">
        <f>'360HOLDS'!AJ262*SUM('360HOLDS'!V262:AC262)</f>
        <v>0</v>
      </c>
      <c r="E258" s="305">
        <f>'360HOLDS'!E262*SUM('360HOLDS'!V262:AC262)</f>
        <v>0</v>
      </c>
      <c r="F258" s="305">
        <f t="shared" si="8"/>
        <v>0</v>
      </c>
      <c r="G258" s="305">
        <f t="shared" si="9"/>
        <v>0</v>
      </c>
      <c r="H258" s="668">
        <f>'360HOLDS'!AK262*SUM('360HOLDS'!V262:AC262)</f>
        <v>0</v>
      </c>
      <c r="I258" s="668">
        <f>'360HOLDS'!AL262*SUM('360HOLDS'!V262:AC262)</f>
        <v>0</v>
      </c>
      <c r="J258" s="668">
        <f>'360HOLDS'!AM262*SUM('360HOLDS'!V262:AC262)</f>
        <v>0</v>
      </c>
    </row>
    <row r="259" spans="3:10">
      <c r="C259" s="304">
        <f>'360HOLDS'!AI263*SUM('360HOLDS'!V263:AC263)</f>
        <v>0</v>
      </c>
      <c r="D259" s="304">
        <f>'360HOLDS'!AJ263*SUM('360HOLDS'!V263:AC263)</f>
        <v>0</v>
      </c>
      <c r="E259" s="305">
        <f>'360HOLDS'!E263*SUM('360HOLDS'!V263:AC263)</f>
        <v>0</v>
      </c>
      <c r="F259" s="305">
        <f t="shared" si="8"/>
        <v>0</v>
      </c>
      <c r="G259" s="305">
        <f t="shared" si="9"/>
        <v>0</v>
      </c>
      <c r="H259" s="668">
        <f>'360HOLDS'!AK263*SUM('360HOLDS'!V263:AC263)</f>
        <v>0</v>
      </c>
      <c r="I259" s="668">
        <f>'360HOLDS'!AL263*SUM('360HOLDS'!V263:AC263)</f>
        <v>0</v>
      </c>
      <c r="J259" s="668">
        <f>'360HOLDS'!AM263*SUM('360HOLDS'!V263:AC263)</f>
        <v>0</v>
      </c>
    </row>
    <row r="260" spans="3:10">
      <c r="C260" s="304">
        <f>'360HOLDS'!AI264*SUM('360HOLDS'!V264:AC264)</f>
        <v>0</v>
      </c>
      <c r="D260" s="304">
        <f>'360HOLDS'!AJ264*SUM('360HOLDS'!V264:AC264)</f>
        <v>0</v>
      </c>
      <c r="E260" s="305">
        <f>'360HOLDS'!E264*SUM('360HOLDS'!V264:AC264)</f>
        <v>0</v>
      </c>
      <c r="F260" s="305">
        <f t="shared" si="8"/>
        <v>0</v>
      </c>
      <c r="G260" s="305">
        <f t="shared" si="9"/>
        <v>0</v>
      </c>
      <c r="H260" s="668">
        <f>'360HOLDS'!AK264*SUM('360HOLDS'!V264:AC264)</f>
        <v>0</v>
      </c>
      <c r="I260" s="668">
        <f>'360HOLDS'!AL264*SUM('360HOLDS'!V264:AC264)</f>
        <v>0</v>
      </c>
      <c r="J260" s="668">
        <f>'360HOLDS'!AM264*SUM('360HOLDS'!V264:AC264)</f>
        <v>0</v>
      </c>
    </row>
    <row r="261" spans="3:10">
      <c r="C261" s="304">
        <f>'360HOLDS'!AI265*SUM('360HOLDS'!V265:AC265)</f>
        <v>0</v>
      </c>
      <c r="D261" s="304">
        <f>'360HOLDS'!AJ265*SUM('360HOLDS'!V265:AC265)</f>
        <v>0</v>
      </c>
      <c r="E261" s="305">
        <f>'360HOLDS'!E265*SUM('360HOLDS'!V265:AC265)</f>
        <v>0</v>
      </c>
      <c r="F261" s="305">
        <f t="shared" si="8"/>
        <v>0</v>
      </c>
      <c r="G261" s="305">
        <f t="shared" si="9"/>
        <v>0</v>
      </c>
      <c r="H261" s="668">
        <f>'360HOLDS'!AK265*SUM('360HOLDS'!V265:AC265)</f>
        <v>0</v>
      </c>
      <c r="I261" s="668">
        <f>'360HOLDS'!AL265*SUM('360HOLDS'!V265:AC265)</f>
        <v>0</v>
      </c>
      <c r="J261" s="668">
        <f>'360HOLDS'!AM265*SUM('360HOLDS'!V265:AC265)</f>
        <v>0</v>
      </c>
    </row>
    <row r="262" spans="3:10">
      <c r="C262" s="304">
        <f>'360HOLDS'!AI266*SUM('360HOLDS'!V266:AC266)</f>
        <v>0</v>
      </c>
      <c r="D262" s="304">
        <f>'360HOLDS'!AJ266*SUM('360HOLDS'!V266:AC266)</f>
        <v>0</v>
      </c>
      <c r="E262" s="305">
        <f>'360HOLDS'!E266*SUM('360HOLDS'!V266:AC266)</f>
        <v>0</v>
      </c>
      <c r="F262" s="305">
        <f t="shared" ref="F262:F325" si="10">E262*0.02</f>
        <v>0</v>
      </c>
      <c r="G262" s="305">
        <f t="shared" ref="G262:G325" si="11">E262*0.002</f>
        <v>0</v>
      </c>
      <c r="H262" s="668">
        <f>'360HOLDS'!AK266*SUM('360HOLDS'!V266:AC266)</f>
        <v>0</v>
      </c>
      <c r="I262" s="668">
        <f>'360HOLDS'!AL266*SUM('360HOLDS'!V266:AC266)</f>
        <v>0</v>
      </c>
      <c r="J262" s="668">
        <f>'360HOLDS'!AM266*SUM('360HOLDS'!V266:AC266)</f>
        <v>0</v>
      </c>
    </row>
    <row r="263" spans="3:10">
      <c r="C263" s="304">
        <f>'360HOLDS'!AI267*SUM('360HOLDS'!V267:AC267)</f>
        <v>0</v>
      </c>
      <c r="D263" s="304">
        <f>'360HOLDS'!AJ267*SUM('360HOLDS'!V267:AC267)</f>
        <v>0</v>
      </c>
      <c r="E263" s="305">
        <f>'360HOLDS'!E267*SUM('360HOLDS'!V267:AC267)</f>
        <v>0</v>
      </c>
      <c r="F263" s="305">
        <f t="shared" si="10"/>
        <v>0</v>
      </c>
      <c r="G263" s="305">
        <f t="shared" si="11"/>
        <v>0</v>
      </c>
      <c r="H263" s="668">
        <f>'360HOLDS'!AK267*SUM('360HOLDS'!V267:AC267)</f>
        <v>0</v>
      </c>
      <c r="I263" s="668">
        <f>'360HOLDS'!AL267*SUM('360HOLDS'!V267:AC267)</f>
        <v>0</v>
      </c>
      <c r="J263" s="668">
        <f>'360HOLDS'!AM267*SUM('360HOLDS'!V267:AC267)</f>
        <v>0</v>
      </c>
    </row>
    <row r="264" spans="3:10">
      <c r="C264" s="304">
        <f>'360HOLDS'!AI268*SUM('360HOLDS'!V268:AC268)</f>
        <v>0</v>
      </c>
      <c r="D264" s="304">
        <f>'360HOLDS'!AJ268*SUM('360HOLDS'!V268:AC268)</f>
        <v>0</v>
      </c>
      <c r="E264" s="305">
        <f>'360HOLDS'!E268*SUM('360HOLDS'!V268:AC268)</f>
        <v>0</v>
      </c>
      <c r="F264" s="305">
        <f t="shared" si="10"/>
        <v>0</v>
      </c>
      <c r="G264" s="305">
        <f t="shared" si="11"/>
        <v>0</v>
      </c>
      <c r="H264" s="668">
        <f>'360HOLDS'!AK268*SUM('360HOLDS'!V268:AC268)</f>
        <v>0</v>
      </c>
      <c r="I264" s="668">
        <f>'360HOLDS'!AL268*SUM('360HOLDS'!V268:AC268)</f>
        <v>0</v>
      </c>
      <c r="J264" s="668">
        <f>'360HOLDS'!AM268*SUM('360HOLDS'!V268:AC268)</f>
        <v>0</v>
      </c>
    </row>
    <row r="265" spans="3:10">
      <c r="C265" s="304">
        <f>'360HOLDS'!AI269*SUM('360HOLDS'!V269:AC269)</f>
        <v>0</v>
      </c>
      <c r="D265" s="304">
        <f>'360HOLDS'!AJ269*SUM('360HOLDS'!V269:AC269)</f>
        <v>0</v>
      </c>
      <c r="E265" s="305">
        <f>'360HOLDS'!E269*SUM('360HOLDS'!V269:AC269)</f>
        <v>0</v>
      </c>
      <c r="F265" s="305">
        <f t="shared" si="10"/>
        <v>0</v>
      </c>
      <c r="G265" s="305">
        <f t="shared" si="11"/>
        <v>0</v>
      </c>
      <c r="H265" s="668">
        <f>'360HOLDS'!AK269*SUM('360HOLDS'!V269:AC269)</f>
        <v>0</v>
      </c>
      <c r="I265" s="668">
        <f>'360HOLDS'!AL269*SUM('360HOLDS'!V269:AC269)</f>
        <v>0</v>
      </c>
      <c r="J265" s="668">
        <f>'360HOLDS'!AM269*SUM('360HOLDS'!V269:AC269)</f>
        <v>0</v>
      </c>
    </row>
    <row r="266" spans="3:10">
      <c r="C266" s="304">
        <f>'360HOLDS'!AI270*SUM('360HOLDS'!V270:AC270)</f>
        <v>0</v>
      </c>
      <c r="D266" s="304">
        <f>'360HOLDS'!AJ270*SUM('360HOLDS'!V270:AC270)</f>
        <v>0</v>
      </c>
      <c r="E266" s="305">
        <f>'360HOLDS'!E270*SUM('360HOLDS'!V270:AC270)</f>
        <v>0</v>
      </c>
      <c r="F266" s="305">
        <f t="shared" si="10"/>
        <v>0</v>
      </c>
      <c r="G266" s="305">
        <f t="shared" si="11"/>
        <v>0</v>
      </c>
      <c r="H266" s="668">
        <f>'360HOLDS'!AK270*SUM('360HOLDS'!V270:AC270)</f>
        <v>0</v>
      </c>
      <c r="I266" s="668">
        <f>'360HOLDS'!AL270*SUM('360HOLDS'!V270:AC270)</f>
        <v>0</v>
      </c>
      <c r="J266" s="668">
        <f>'360HOLDS'!AM270*SUM('360HOLDS'!V270:AC270)</f>
        <v>0</v>
      </c>
    </row>
    <row r="267" spans="3:10">
      <c r="C267" s="304">
        <f>'360HOLDS'!AI271*SUM('360HOLDS'!V271:AC271)</f>
        <v>0</v>
      </c>
      <c r="D267" s="304">
        <f>'360HOLDS'!AJ271*SUM('360HOLDS'!V271:AC271)</f>
        <v>0</v>
      </c>
      <c r="E267" s="305">
        <f>'360HOLDS'!E271*SUM('360HOLDS'!V271:AC271)</f>
        <v>0</v>
      </c>
      <c r="F267" s="305">
        <f t="shared" si="10"/>
        <v>0</v>
      </c>
      <c r="G267" s="305">
        <f t="shared" si="11"/>
        <v>0</v>
      </c>
      <c r="H267" s="668">
        <f>'360HOLDS'!AK271*SUM('360HOLDS'!V271:AC271)</f>
        <v>0</v>
      </c>
      <c r="I267" s="668">
        <f>'360HOLDS'!AL271*SUM('360HOLDS'!V271:AC271)</f>
        <v>0</v>
      </c>
      <c r="J267" s="668">
        <f>'360HOLDS'!AM271*SUM('360HOLDS'!V271:AC271)</f>
        <v>0</v>
      </c>
    </row>
    <row r="268" spans="3:10">
      <c r="C268" s="304">
        <f>'360HOLDS'!AI272*SUM('360HOLDS'!V272:AC272)</f>
        <v>0</v>
      </c>
      <c r="D268" s="304">
        <f>'360HOLDS'!AJ272*SUM('360HOLDS'!V272:AC272)</f>
        <v>0</v>
      </c>
      <c r="E268" s="305">
        <f>'360HOLDS'!E272*SUM('360HOLDS'!V272:AC272)</f>
        <v>0</v>
      </c>
      <c r="F268" s="305">
        <f t="shared" si="10"/>
        <v>0</v>
      </c>
      <c r="G268" s="305">
        <f t="shared" si="11"/>
        <v>0</v>
      </c>
      <c r="H268" s="668">
        <f>'360HOLDS'!AK272*SUM('360HOLDS'!V272:AC272)</f>
        <v>0</v>
      </c>
      <c r="I268" s="668">
        <f>'360HOLDS'!AL272*SUM('360HOLDS'!V272:AC272)</f>
        <v>0</v>
      </c>
      <c r="J268" s="668">
        <f>'360HOLDS'!AM272*SUM('360HOLDS'!V272:AC272)</f>
        <v>0</v>
      </c>
    </row>
    <row r="269" spans="3:10">
      <c r="C269" s="304">
        <f>'360HOLDS'!AI273*SUM('360HOLDS'!V273:AC273)</f>
        <v>0</v>
      </c>
      <c r="D269" s="304">
        <f>'360HOLDS'!AJ273*SUM('360HOLDS'!V273:AC273)</f>
        <v>0</v>
      </c>
      <c r="E269" s="305">
        <f>'360HOLDS'!E273*SUM('360HOLDS'!V273:AC273)</f>
        <v>0</v>
      </c>
      <c r="F269" s="305">
        <f t="shared" si="10"/>
        <v>0</v>
      </c>
      <c r="G269" s="305">
        <f t="shared" si="11"/>
        <v>0</v>
      </c>
      <c r="H269" s="668">
        <f>'360HOLDS'!AK273*SUM('360HOLDS'!V273:AC273)</f>
        <v>0</v>
      </c>
      <c r="I269" s="668">
        <f>'360HOLDS'!AL273*SUM('360HOLDS'!V273:AC273)</f>
        <v>0</v>
      </c>
      <c r="J269" s="668">
        <f>'360HOLDS'!AM273*SUM('360HOLDS'!V273:AC273)</f>
        <v>0</v>
      </c>
    </row>
    <row r="270" spans="3:10">
      <c r="C270" s="304">
        <f>'360HOLDS'!AI274*SUM('360HOLDS'!V274:AC274)</f>
        <v>0</v>
      </c>
      <c r="D270" s="304">
        <f>'360HOLDS'!AJ274*SUM('360HOLDS'!V274:AC274)</f>
        <v>0</v>
      </c>
      <c r="E270" s="305">
        <f>'360HOLDS'!E274*SUM('360HOLDS'!V274:AC274)</f>
        <v>0</v>
      </c>
      <c r="F270" s="305">
        <f t="shared" si="10"/>
        <v>0</v>
      </c>
      <c r="G270" s="305">
        <f t="shared" si="11"/>
        <v>0</v>
      </c>
      <c r="H270" s="668">
        <f>'360HOLDS'!AK274*SUM('360HOLDS'!V274:AC274)</f>
        <v>0</v>
      </c>
      <c r="I270" s="668">
        <f>'360HOLDS'!AL274*SUM('360HOLDS'!V274:AC274)</f>
        <v>0</v>
      </c>
      <c r="J270" s="668">
        <f>'360HOLDS'!AM274*SUM('360HOLDS'!V274:AC274)</f>
        <v>0</v>
      </c>
    </row>
    <row r="271" spans="3:10">
      <c r="C271" s="304">
        <f>'360HOLDS'!AI275*SUM('360HOLDS'!V275:AC275)</f>
        <v>0</v>
      </c>
      <c r="D271" s="304">
        <f>'360HOLDS'!AJ275*SUM('360HOLDS'!V275:AC275)</f>
        <v>0</v>
      </c>
      <c r="E271" s="305">
        <f>'360HOLDS'!E275*SUM('360HOLDS'!V275:AC275)</f>
        <v>0</v>
      </c>
      <c r="F271" s="305">
        <f t="shared" si="10"/>
        <v>0</v>
      </c>
      <c r="G271" s="305">
        <f t="shared" si="11"/>
        <v>0</v>
      </c>
      <c r="H271" s="668">
        <f>'360HOLDS'!AK275*SUM('360HOLDS'!V275:AC275)</f>
        <v>0</v>
      </c>
      <c r="I271" s="668">
        <f>'360HOLDS'!AL275*SUM('360HOLDS'!V275:AC275)</f>
        <v>0</v>
      </c>
      <c r="J271" s="668">
        <f>'360HOLDS'!AM275*SUM('360HOLDS'!V275:AC275)</f>
        <v>0</v>
      </c>
    </row>
    <row r="272" spans="3:10">
      <c r="C272" s="304">
        <f>'360HOLDS'!AI276*SUM('360HOLDS'!V276:AC276)</f>
        <v>0</v>
      </c>
      <c r="D272" s="304">
        <f>'360HOLDS'!AJ276*SUM('360HOLDS'!V276:AC276)</f>
        <v>0</v>
      </c>
      <c r="E272" s="305">
        <f>'360HOLDS'!E276*SUM('360HOLDS'!V276:AC276)</f>
        <v>0</v>
      </c>
      <c r="F272" s="305">
        <f t="shared" si="10"/>
        <v>0</v>
      </c>
      <c r="G272" s="305">
        <f t="shared" si="11"/>
        <v>0</v>
      </c>
      <c r="H272" s="668">
        <f>'360HOLDS'!AK276*SUM('360HOLDS'!V276:AC276)</f>
        <v>0</v>
      </c>
      <c r="I272" s="668">
        <f>'360HOLDS'!AL276*SUM('360HOLDS'!V276:AC276)</f>
        <v>0</v>
      </c>
      <c r="J272" s="668">
        <f>'360HOLDS'!AM276*SUM('360HOLDS'!V276:AC276)</f>
        <v>0</v>
      </c>
    </row>
    <row r="273" spans="3:10">
      <c r="C273" s="304">
        <f>'360HOLDS'!AI277*SUM('360HOLDS'!V277:AC277)</f>
        <v>0</v>
      </c>
      <c r="D273" s="304">
        <f>'360HOLDS'!AJ277*SUM('360HOLDS'!V277:AC277)</f>
        <v>0</v>
      </c>
      <c r="E273" s="305">
        <f>'360HOLDS'!E277*SUM('360HOLDS'!V277:AC277)</f>
        <v>0</v>
      </c>
      <c r="F273" s="305">
        <f t="shared" si="10"/>
        <v>0</v>
      </c>
      <c r="G273" s="305">
        <f t="shared" si="11"/>
        <v>0</v>
      </c>
      <c r="H273" s="668">
        <f>'360HOLDS'!AK277*SUM('360HOLDS'!V277:AC277)</f>
        <v>0</v>
      </c>
      <c r="I273" s="668">
        <f>'360HOLDS'!AL277*SUM('360HOLDS'!V277:AC277)</f>
        <v>0</v>
      </c>
      <c r="J273" s="668">
        <f>'360HOLDS'!AM277*SUM('360HOLDS'!V277:AC277)</f>
        <v>0</v>
      </c>
    </row>
    <row r="274" spans="3:10">
      <c r="C274" s="304">
        <f>'360HOLDS'!AI278*SUM('360HOLDS'!V278:AC278)</f>
        <v>0</v>
      </c>
      <c r="D274" s="304">
        <f>'360HOLDS'!AJ278*SUM('360HOLDS'!V278:AC278)</f>
        <v>0</v>
      </c>
      <c r="E274" s="305">
        <f>'360HOLDS'!E278*SUM('360HOLDS'!V278:AC278)</f>
        <v>0</v>
      </c>
      <c r="F274" s="305">
        <f t="shared" si="10"/>
        <v>0</v>
      </c>
      <c r="G274" s="305">
        <f t="shared" si="11"/>
        <v>0</v>
      </c>
      <c r="H274" s="668">
        <f>'360HOLDS'!AK278*SUM('360HOLDS'!V278:AC278)</f>
        <v>0</v>
      </c>
      <c r="I274" s="668">
        <f>'360HOLDS'!AL278*SUM('360HOLDS'!V278:AC278)</f>
        <v>0</v>
      </c>
      <c r="J274" s="668">
        <f>'360HOLDS'!AM278*SUM('360HOLDS'!V278:AC278)</f>
        <v>0</v>
      </c>
    </row>
    <row r="275" spans="3:10">
      <c r="C275" s="304">
        <f>'360HOLDS'!AI279*SUM('360HOLDS'!V279:AC279)</f>
        <v>0</v>
      </c>
      <c r="D275" s="304">
        <f>'360HOLDS'!AJ279*SUM('360HOLDS'!V279:AC279)</f>
        <v>0</v>
      </c>
      <c r="E275" s="305">
        <f>'360HOLDS'!E279*SUM('360HOLDS'!V279:AC279)</f>
        <v>0</v>
      </c>
      <c r="F275" s="305">
        <f t="shared" si="10"/>
        <v>0</v>
      </c>
      <c r="G275" s="305">
        <f t="shared" si="11"/>
        <v>0</v>
      </c>
      <c r="H275" s="668">
        <f>'360HOLDS'!AK279*SUM('360HOLDS'!V279:AC279)</f>
        <v>0</v>
      </c>
      <c r="I275" s="668">
        <f>'360HOLDS'!AL279*SUM('360HOLDS'!V279:AC279)</f>
        <v>0</v>
      </c>
      <c r="J275" s="668">
        <f>'360HOLDS'!AM279*SUM('360HOLDS'!V279:AC279)</f>
        <v>0</v>
      </c>
    </row>
    <row r="276" spans="3:10">
      <c r="C276" s="304">
        <f>'360HOLDS'!AI280*SUM('360HOLDS'!V280:AC280)</f>
        <v>0</v>
      </c>
      <c r="D276" s="304">
        <f>'360HOLDS'!AJ280*SUM('360HOLDS'!V280:AC280)</f>
        <v>0</v>
      </c>
      <c r="E276" s="305">
        <f>'360HOLDS'!E280*SUM('360HOLDS'!V280:AC280)</f>
        <v>0</v>
      </c>
      <c r="F276" s="305">
        <f t="shared" si="10"/>
        <v>0</v>
      </c>
      <c r="G276" s="305">
        <f t="shared" si="11"/>
        <v>0</v>
      </c>
      <c r="H276" s="668">
        <f>'360HOLDS'!AK280*SUM('360HOLDS'!V280:AC280)</f>
        <v>0</v>
      </c>
      <c r="I276" s="668">
        <f>'360HOLDS'!AL280*SUM('360HOLDS'!V280:AC280)</f>
        <v>0</v>
      </c>
      <c r="J276" s="668">
        <f>'360HOLDS'!AM280*SUM('360HOLDS'!V280:AC280)</f>
        <v>0</v>
      </c>
    </row>
    <row r="277" spans="3:10">
      <c r="C277" s="304">
        <f>'360HOLDS'!AI281*SUM('360HOLDS'!V281:AC281)</f>
        <v>0</v>
      </c>
      <c r="D277" s="304">
        <f>'360HOLDS'!AJ281*SUM('360HOLDS'!V281:AC281)</f>
        <v>0</v>
      </c>
      <c r="E277" s="305">
        <f>'360HOLDS'!E281*SUM('360HOLDS'!V281:AC281)</f>
        <v>0</v>
      </c>
      <c r="F277" s="305">
        <f t="shared" si="10"/>
        <v>0</v>
      </c>
      <c r="G277" s="305">
        <f t="shared" si="11"/>
        <v>0</v>
      </c>
      <c r="H277" s="668">
        <f>'360HOLDS'!AK281*SUM('360HOLDS'!V281:AC281)</f>
        <v>0</v>
      </c>
      <c r="I277" s="668">
        <f>'360HOLDS'!AL281*SUM('360HOLDS'!V281:AC281)</f>
        <v>0</v>
      </c>
      <c r="J277" s="668">
        <f>'360HOLDS'!AM281*SUM('360HOLDS'!V281:AC281)</f>
        <v>0</v>
      </c>
    </row>
    <row r="278" spans="3:10">
      <c r="C278" s="304">
        <f>'360HOLDS'!AI282*SUM('360HOLDS'!V282:AC282)</f>
        <v>0</v>
      </c>
      <c r="D278" s="304">
        <f>'360HOLDS'!AJ282*SUM('360HOLDS'!V282:AC282)</f>
        <v>0</v>
      </c>
      <c r="E278" s="305">
        <f>'360HOLDS'!E282*SUM('360HOLDS'!V282:AC282)</f>
        <v>0</v>
      </c>
      <c r="F278" s="305">
        <f t="shared" si="10"/>
        <v>0</v>
      </c>
      <c r="G278" s="305">
        <f t="shared" si="11"/>
        <v>0</v>
      </c>
      <c r="H278" s="668">
        <f>'360HOLDS'!AK282*SUM('360HOLDS'!V282:AC282)</f>
        <v>0</v>
      </c>
      <c r="I278" s="668">
        <f>'360HOLDS'!AL282*SUM('360HOLDS'!V282:AC282)</f>
        <v>0</v>
      </c>
      <c r="J278" s="668">
        <f>'360HOLDS'!AM282*SUM('360HOLDS'!V282:AC282)</f>
        <v>0</v>
      </c>
    </row>
    <row r="279" spans="3:10">
      <c r="C279" s="304">
        <f>'360HOLDS'!AI283*SUM('360HOLDS'!V283:AC283)</f>
        <v>0</v>
      </c>
      <c r="D279" s="304">
        <f>'360HOLDS'!AJ283*SUM('360HOLDS'!V283:AC283)</f>
        <v>0</v>
      </c>
      <c r="E279" s="305">
        <f>'360HOLDS'!E283*SUM('360HOLDS'!V283:AC283)</f>
        <v>0</v>
      </c>
      <c r="F279" s="305">
        <f t="shared" si="10"/>
        <v>0</v>
      </c>
      <c r="G279" s="305">
        <f t="shared" si="11"/>
        <v>0</v>
      </c>
      <c r="H279" s="668">
        <f>'360HOLDS'!AK283*SUM('360HOLDS'!V283:AC283)</f>
        <v>0</v>
      </c>
      <c r="I279" s="668">
        <f>'360HOLDS'!AL283*SUM('360HOLDS'!V283:AC283)</f>
        <v>0</v>
      </c>
      <c r="J279" s="668">
        <f>'360HOLDS'!AM283*SUM('360HOLDS'!V283:AC283)</f>
        <v>0</v>
      </c>
    </row>
    <row r="280" spans="3:10">
      <c r="C280" s="304">
        <f>'360HOLDS'!AI284*SUM('360HOLDS'!V284:AC284)</f>
        <v>0</v>
      </c>
      <c r="D280" s="304">
        <f>'360HOLDS'!AJ284*SUM('360HOLDS'!V284:AC284)</f>
        <v>0</v>
      </c>
      <c r="E280" s="305">
        <f>'360HOLDS'!E284*SUM('360HOLDS'!V284:AC284)</f>
        <v>0</v>
      </c>
      <c r="F280" s="305">
        <f t="shared" si="10"/>
        <v>0</v>
      </c>
      <c r="G280" s="305">
        <f t="shared" si="11"/>
        <v>0</v>
      </c>
      <c r="H280" s="668">
        <f>'360HOLDS'!AK284*SUM('360HOLDS'!V284:AC284)</f>
        <v>0</v>
      </c>
      <c r="I280" s="668">
        <f>'360HOLDS'!AL284*SUM('360HOLDS'!V284:AC284)</f>
        <v>0</v>
      </c>
      <c r="J280" s="668">
        <f>'360HOLDS'!AM284*SUM('360HOLDS'!V284:AC284)</f>
        <v>0</v>
      </c>
    </row>
    <row r="281" spans="3:10">
      <c r="C281" s="304">
        <f>'360HOLDS'!AI285*SUM('360HOLDS'!V285:AC285)</f>
        <v>0</v>
      </c>
      <c r="D281" s="304">
        <f>'360HOLDS'!AJ285*SUM('360HOLDS'!V285:AC285)</f>
        <v>0</v>
      </c>
      <c r="E281" s="305">
        <f>'360HOLDS'!E285*SUM('360HOLDS'!V285:AC285)</f>
        <v>0</v>
      </c>
      <c r="F281" s="305">
        <f t="shared" si="10"/>
        <v>0</v>
      </c>
      <c r="G281" s="305">
        <f t="shared" si="11"/>
        <v>0</v>
      </c>
      <c r="H281" s="668">
        <f>'360HOLDS'!AK285*SUM('360HOLDS'!V285:AC285)</f>
        <v>0</v>
      </c>
      <c r="I281" s="668">
        <f>'360HOLDS'!AL285*SUM('360HOLDS'!V285:AC285)</f>
        <v>0</v>
      </c>
      <c r="J281" s="668">
        <f>'360HOLDS'!AM285*SUM('360HOLDS'!V285:AC285)</f>
        <v>0</v>
      </c>
    </row>
    <row r="282" spans="3:10">
      <c r="C282" s="304">
        <f>'360HOLDS'!AI286*SUM('360HOLDS'!V286:AC286)</f>
        <v>0</v>
      </c>
      <c r="D282" s="304">
        <f>'360HOLDS'!AJ286*SUM('360HOLDS'!V286:AC286)</f>
        <v>0</v>
      </c>
      <c r="E282" s="305">
        <f>'360HOLDS'!E286*SUM('360HOLDS'!V286:AC286)</f>
        <v>0</v>
      </c>
      <c r="F282" s="305">
        <f t="shared" si="10"/>
        <v>0</v>
      </c>
      <c r="G282" s="305">
        <f t="shared" si="11"/>
        <v>0</v>
      </c>
      <c r="H282" s="668">
        <f>'360HOLDS'!AK286*SUM('360HOLDS'!V286:AC286)</f>
        <v>0</v>
      </c>
      <c r="I282" s="668">
        <f>'360HOLDS'!AL286*SUM('360HOLDS'!V286:AC286)</f>
        <v>0</v>
      </c>
      <c r="J282" s="668">
        <f>'360HOLDS'!AM286*SUM('360HOLDS'!V286:AC286)</f>
        <v>0</v>
      </c>
    </row>
    <row r="283" spans="3:10">
      <c r="C283" s="304">
        <f>'360HOLDS'!AI287*SUM('360HOLDS'!V287:AC287)</f>
        <v>0</v>
      </c>
      <c r="D283" s="304">
        <f>'360HOLDS'!AJ287*SUM('360HOLDS'!V287:AC287)</f>
        <v>0</v>
      </c>
      <c r="E283" s="305">
        <f>'360HOLDS'!E287*SUM('360HOLDS'!V287:AC287)</f>
        <v>0</v>
      </c>
      <c r="F283" s="305">
        <f t="shared" si="10"/>
        <v>0</v>
      </c>
      <c r="G283" s="305">
        <f t="shared" si="11"/>
        <v>0</v>
      </c>
      <c r="H283" s="668">
        <f>'360HOLDS'!AK287*SUM('360HOLDS'!V287:AC287)</f>
        <v>0</v>
      </c>
      <c r="I283" s="668">
        <f>'360HOLDS'!AL287*SUM('360HOLDS'!V287:AC287)</f>
        <v>0</v>
      </c>
      <c r="J283" s="668">
        <f>'360HOLDS'!AM287*SUM('360HOLDS'!V287:AC287)</f>
        <v>0</v>
      </c>
    </row>
    <row r="284" spans="3:10">
      <c r="C284" s="304">
        <f>'360HOLDS'!AI288*SUM('360HOLDS'!V288:AC288)</f>
        <v>0</v>
      </c>
      <c r="D284" s="304">
        <f>'360HOLDS'!AJ288*SUM('360HOLDS'!V288:AC288)</f>
        <v>0</v>
      </c>
      <c r="E284" s="305">
        <f>'360HOLDS'!E288*SUM('360HOLDS'!V288:AC288)</f>
        <v>0</v>
      </c>
      <c r="F284" s="305">
        <f t="shared" si="10"/>
        <v>0</v>
      </c>
      <c r="G284" s="305">
        <f t="shared" si="11"/>
        <v>0</v>
      </c>
      <c r="H284" s="668">
        <f>'360HOLDS'!AK288*SUM('360HOLDS'!V288:AC288)</f>
        <v>0</v>
      </c>
      <c r="I284" s="668">
        <f>'360HOLDS'!AL288*SUM('360HOLDS'!V288:AC288)</f>
        <v>0</v>
      </c>
      <c r="J284" s="668">
        <f>'360HOLDS'!AM288*SUM('360HOLDS'!V288:AC288)</f>
        <v>0</v>
      </c>
    </row>
    <row r="285" spans="3:10">
      <c r="C285" s="304">
        <f>'360HOLDS'!AI289*SUM('360HOLDS'!V289:AC289)</f>
        <v>0</v>
      </c>
      <c r="D285" s="304">
        <f>'360HOLDS'!AJ289*SUM('360HOLDS'!V289:AC289)</f>
        <v>0</v>
      </c>
      <c r="E285" s="305">
        <f>'360HOLDS'!E289*SUM('360HOLDS'!V289:AC289)</f>
        <v>0</v>
      </c>
      <c r="F285" s="305">
        <f t="shared" si="10"/>
        <v>0</v>
      </c>
      <c r="G285" s="305">
        <f t="shared" si="11"/>
        <v>0</v>
      </c>
      <c r="H285" s="668">
        <f>'360HOLDS'!AK289*SUM('360HOLDS'!V289:AC289)</f>
        <v>0</v>
      </c>
      <c r="I285" s="668">
        <f>'360HOLDS'!AL289*SUM('360HOLDS'!V289:AC289)</f>
        <v>0</v>
      </c>
      <c r="J285" s="668">
        <f>'360HOLDS'!AM289*SUM('360HOLDS'!V289:AC289)</f>
        <v>0</v>
      </c>
    </row>
    <row r="286" spans="3:10">
      <c r="C286" s="304">
        <f>'360HOLDS'!AI290*SUM('360HOLDS'!V290:AC290)</f>
        <v>0</v>
      </c>
      <c r="D286" s="304">
        <f>'360HOLDS'!AJ290*SUM('360HOLDS'!V290:AC290)</f>
        <v>0</v>
      </c>
      <c r="E286" s="305">
        <f>'360HOLDS'!E290*SUM('360HOLDS'!V290:AC290)</f>
        <v>0</v>
      </c>
      <c r="F286" s="305">
        <f t="shared" si="10"/>
        <v>0</v>
      </c>
      <c r="G286" s="305">
        <f t="shared" si="11"/>
        <v>0</v>
      </c>
      <c r="H286" s="668">
        <f>'360HOLDS'!AK290*SUM('360HOLDS'!V290:AC290)</f>
        <v>0</v>
      </c>
      <c r="I286" s="668">
        <f>'360HOLDS'!AL290*SUM('360HOLDS'!V290:AC290)</f>
        <v>0</v>
      </c>
      <c r="J286" s="668">
        <f>'360HOLDS'!AM290*SUM('360HOLDS'!V290:AC290)</f>
        <v>0</v>
      </c>
    </row>
    <row r="287" spans="3:10">
      <c r="C287" s="304">
        <f>'360HOLDS'!AI291*SUM('360HOLDS'!V291:AC291)</f>
        <v>0</v>
      </c>
      <c r="D287" s="304">
        <f>'360HOLDS'!AJ291*SUM('360HOLDS'!V291:AC291)</f>
        <v>0</v>
      </c>
      <c r="E287" s="305">
        <f>'360HOLDS'!E291*SUM('360HOLDS'!V291:AC291)</f>
        <v>0</v>
      </c>
      <c r="F287" s="305">
        <f t="shared" si="10"/>
        <v>0</v>
      </c>
      <c r="G287" s="305">
        <f t="shared" si="11"/>
        <v>0</v>
      </c>
      <c r="H287" s="668">
        <f>'360HOLDS'!AK291*SUM('360HOLDS'!V291:AC291)</f>
        <v>0</v>
      </c>
      <c r="I287" s="668">
        <f>'360HOLDS'!AL291*SUM('360HOLDS'!V291:AC291)</f>
        <v>0</v>
      </c>
      <c r="J287" s="668">
        <f>'360HOLDS'!AM291*SUM('360HOLDS'!V291:AC291)</f>
        <v>0</v>
      </c>
    </row>
    <row r="288" spans="3:10">
      <c r="C288" s="304">
        <f>'360HOLDS'!AI292*SUM('360HOLDS'!V292:AC292)</f>
        <v>0</v>
      </c>
      <c r="D288" s="304">
        <f>'360HOLDS'!AJ292*SUM('360HOLDS'!V292:AC292)</f>
        <v>0</v>
      </c>
      <c r="E288" s="305">
        <f>'360HOLDS'!E292*SUM('360HOLDS'!V292:AC292)</f>
        <v>0</v>
      </c>
      <c r="F288" s="305">
        <f t="shared" si="10"/>
        <v>0</v>
      </c>
      <c r="G288" s="305">
        <f t="shared" si="11"/>
        <v>0</v>
      </c>
      <c r="H288" s="668">
        <f>'360HOLDS'!AK292*SUM('360HOLDS'!V292:AC292)</f>
        <v>0</v>
      </c>
      <c r="I288" s="668">
        <f>'360HOLDS'!AL292*SUM('360HOLDS'!V292:AC292)</f>
        <v>0</v>
      </c>
      <c r="J288" s="668">
        <f>'360HOLDS'!AM292*SUM('360HOLDS'!V292:AC292)</f>
        <v>0</v>
      </c>
    </row>
    <row r="289" spans="3:10">
      <c r="C289" s="304">
        <f>'360HOLDS'!AI293*SUM('360HOLDS'!V293:AC293)</f>
        <v>0</v>
      </c>
      <c r="D289" s="304">
        <f>'360HOLDS'!AJ293*SUM('360HOLDS'!V293:AC293)</f>
        <v>0</v>
      </c>
      <c r="E289" s="305">
        <f>'360HOLDS'!E293*SUM('360HOLDS'!V293:AC293)</f>
        <v>0</v>
      </c>
      <c r="F289" s="305">
        <f t="shared" si="10"/>
        <v>0</v>
      </c>
      <c r="G289" s="305">
        <f t="shared" si="11"/>
        <v>0</v>
      </c>
      <c r="H289" s="668">
        <f>'360HOLDS'!AK293*SUM('360HOLDS'!V293:AC293)</f>
        <v>0</v>
      </c>
      <c r="I289" s="668">
        <f>'360HOLDS'!AL293*SUM('360HOLDS'!V293:AC293)</f>
        <v>0</v>
      </c>
      <c r="J289" s="668">
        <f>'360HOLDS'!AM293*SUM('360HOLDS'!V293:AC293)</f>
        <v>0</v>
      </c>
    </row>
    <row r="290" spans="3:10">
      <c r="C290" s="304">
        <f>'360HOLDS'!AI294*SUM('360HOLDS'!V294:AC294)</f>
        <v>0</v>
      </c>
      <c r="D290" s="304">
        <f>'360HOLDS'!AJ294*SUM('360HOLDS'!V294:AC294)</f>
        <v>0</v>
      </c>
      <c r="E290" s="305">
        <f>'360HOLDS'!E294*SUM('360HOLDS'!V294:AC294)</f>
        <v>0</v>
      </c>
      <c r="F290" s="305">
        <f t="shared" si="10"/>
        <v>0</v>
      </c>
      <c r="G290" s="305">
        <f t="shared" si="11"/>
        <v>0</v>
      </c>
      <c r="H290" s="668">
        <f>'360HOLDS'!AK294*SUM('360HOLDS'!V294:AC294)</f>
        <v>0</v>
      </c>
      <c r="I290" s="668">
        <f>'360HOLDS'!AL294*SUM('360HOLDS'!V294:AC294)</f>
        <v>0</v>
      </c>
      <c r="J290" s="668">
        <f>'360HOLDS'!AM294*SUM('360HOLDS'!V294:AC294)</f>
        <v>0</v>
      </c>
    </row>
    <row r="291" spans="3:10">
      <c r="C291" s="304">
        <f>'360HOLDS'!AI295*SUM('360HOLDS'!V295:AC295)</f>
        <v>0</v>
      </c>
      <c r="D291" s="304">
        <f>'360HOLDS'!AJ295*SUM('360HOLDS'!V295:AC295)</f>
        <v>0</v>
      </c>
      <c r="E291" s="305">
        <f>'360HOLDS'!E295*SUM('360HOLDS'!V295:AC295)</f>
        <v>0</v>
      </c>
      <c r="F291" s="305">
        <f t="shared" si="10"/>
        <v>0</v>
      </c>
      <c r="G291" s="305">
        <f t="shared" si="11"/>
        <v>0</v>
      </c>
      <c r="H291" s="668">
        <f>'360HOLDS'!AK295*SUM('360HOLDS'!V295:AC295)</f>
        <v>0</v>
      </c>
      <c r="I291" s="668">
        <f>'360HOLDS'!AL295*SUM('360HOLDS'!V295:AC295)</f>
        <v>0</v>
      </c>
      <c r="J291" s="668">
        <f>'360HOLDS'!AM295*SUM('360HOLDS'!V295:AC295)</f>
        <v>0</v>
      </c>
    </row>
    <row r="292" spans="3:10">
      <c r="C292" s="304">
        <f>'360HOLDS'!AI296*SUM('360HOLDS'!V296:AC296)</f>
        <v>0</v>
      </c>
      <c r="D292" s="304">
        <f>'360HOLDS'!AJ296*SUM('360HOLDS'!V296:AC296)</f>
        <v>0</v>
      </c>
      <c r="E292" s="305">
        <f>'360HOLDS'!E296*SUM('360HOLDS'!V296:AC296)</f>
        <v>0</v>
      </c>
      <c r="F292" s="305">
        <f t="shared" si="10"/>
        <v>0</v>
      </c>
      <c r="G292" s="305">
        <f t="shared" si="11"/>
        <v>0</v>
      </c>
      <c r="H292" s="668">
        <f>'360HOLDS'!AK296*SUM('360HOLDS'!V296:AC296)</f>
        <v>0</v>
      </c>
      <c r="I292" s="668">
        <f>'360HOLDS'!AL296*SUM('360HOLDS'!V296:AC296)</f>
        <v>0</v>
      </c>
      <c r="J292" s="668">
        <f>'360HOLDS'!AM296*SUM('360HOLDS'!V296:AC296)</f>
        <v>0</v>
      </c>
    </row>
    <row r="293" spans="3:10">
      <c r="C293" s="304">
        <f>'360HOLDS'!AI297*SUM('360HOLDS'!V297:AC297)</f>
        <v>0</v>
      </c>
      <c r="D293" s="304">
        <f>'360HOLDS'!AJ297*SUM('360HOLDS'!V297:AC297)</f>
        <v>0</v>
      </c>
      <c r="E293" s="305">
        <f>'360HOLDS'!E297*SUM('360HOLDS'!V297:AC297)</f>
        <v>0</v>
      </c>
      <c r="F293" s="305">
        <f t="shared" si="10"/>
        <v>0</v>
      </c>
      <c r="G293" s="305">
        <f t="shared" si="11"/>
        <v>0</v>
      </c>
      <c r="H293" s="668">
        <f>'360HOLDS'!AK297*SUM('360HOLDS'!V297:AC297)</f>
        <v>0</v>
      </c>
      <c r="I293" s="668">
        <f>'360HOLDS'!AL297*SUM('360HOLDS'!V297:AC297)</f>
        <v>0</v>
      </c>
      <c r="J293" s="668">
        <f>'360HOLDS'!AM297*SUM('360HOLDS'!V297:AC297)</f>
        <v>0</v>
      </c>
    </row>
    <row r="294" spans="3:10">
      <c r="C294" s="304">
        <f>'360HOLDS'!AI298*SUM('360HOLDS'!V298:AC298)</f>
        <v>0</v>
      </c>
      <c r="D294" s="304">
        <f>'360HOLDS'!AJ298*SUM('360HOLDS'!V298:AC298)</f>
        <v>0</v>
      </c>
      <c r="E294" s="305">
        <f>'360HOLDS'!E298*SUM('360HOLDS'!V298:AC298)</f>
        <v>0</v>
      </c>
      <c r="F294" s="305">
        <f t="shared" si="10"/>
        <v>0</v>
      </c>
      <c r="G294" s="305">
        <f t="shared" si="11"/>
        <v>0</v>
      </c>
      <c r="H294" s="668">
        <f>'360HOLDS'!AK298*SUM('360HOLDS'!V298:AC298)</f>
        <v>0</v>
      </c>
      <c r="I294" s="668">
        <f>'360HOLDS'!AL298*SUM('360HOLDS'!V298:AC298)</f>
        <v>0</v>
      </c>
      <c r="J294" s="668">
        <f>'360HOLDS'!AM298*SUM('360HOLDS'!V298:AC298)</f>
        <v>0</v>
      </c>
    </row>
    <row r="295" spans="3:10">
      <c r="C295" s="304">
        <f>'360HOLDS'!AI299*SUM('360HOLDS'!V299:AC299)</f>
        <v>0</v>
      </c>
      <c r="D295" s="304">
        <f>'360HOLDS'!AJ299*SUM('360HOLDS'!V299:AC299)</f>
        <v>0</v>
      </c>
      <c r="E295" s="305">
        <f>'360HOLDS'!E299*SUM('360HOLDS'!V299:AC299)</f>
        <v>0</v>
      </c>
      <c r="F295" s="305">
        <f t="shared" si="10"/>
        <v>0</v>
      </c>
      <c r="G295" s="305">
        <f t="shared" si="11"/>
        <v>0</v>
      </c>
      <c r="H295" s="668">
        <f>'360HOLDS'!AK299*SUM('360HOLDS'!V299:AC299)</f>
        <v>0</v>
      </c>
      <c r="I295" s="668">
        <f>'360HOLDS'!AL299*SUM('360HOLDS'!V299:AC299)</f>
        <v>0</v>
      </c>
      <c r="J295" s="668">
        <f>'360HOLDS'!AM299*SUM('360HOLDS'!V299:AC299)</f>
        <v>0</v>
      </c>
    </row>
    <row r="296" spans="3:10">
      <c r="C296" s="304">
        <f>'360HOLDS'!AI300*SUM('360HOLDS'!V300:AC300)</f>
        <v>0</v>
      </c>
      <c r="D296" s="304">
        <f>'360HOLDS'!AJ300*SUM('360HOLDS'!V300:AC300)</f>
        <v>0</v>
      </c>
      <c r="E296" s="305">
        <f>'360HOLDS'!E300*SUM('360HOLDS'!V300:AC300)</f>
        <v>0</v>
      </c>
      <c r="F296" s="305">
        <f t="shared" si="10"/>
        <v>0</v>
      </c>
      <c r="G296" s="305">
        <f t="shared" si="11"/>
        <v>0</v>
      </c>
      <c r="H296" s="668">
        <f>'360HOLDS'!AK300*SUM('360HOLDS'!V300:AC300)</f>
        <v>0</v>
      </c>
      <c r="I296" s="668">
        <f>'360HOLDS'!AL300*SUM('360HOLDS'!V300:AC300)</f>
        <v>0</v>
      </c>
      <c r="J296" s="668">
        <f>'360HOLDS'!AM300*SUM('360HOLDS'!V300:AC300)</f>
        <v>0</v>
      </c>
    </row>
    <row r="297" spans="3:10">
      <c r="C297" s="304">
        <f>'360HOLDS'!AI301*SUM('360HOLDS'!V301:AC301)</f>
        <v>0</v>
      </c>
      <c r="D297" s="304">
        <f>'360HOLDS'!AJ301*SUM('360HOLDS'!V301:AC301)</f>
        <v>0</v>
      </c>
      <c r="E297" s="305">
        <f>'360HOLDS'!E301*SUM('360HOLDS'!V301:AC301)</f>
        <v>0</v>
      </c>
      <c r="F297" s="305">
        <f t="shared" si="10"/>
        <v>0</v>
      </c>
      <c r="G297" s="305">
        <f t="shared" si="11"/>
        <v>0</v>
      </c>
      <c r="H297" s="668">
        <f>'360HOLDS'!AK301*SUM('360HOLDS'!V301:AC301)</f>
        <v>0</v>
      </c>
      <c r="I297" s="668">
        <f>'360HOLDS'!AL301*SUM('360HOLDS'!V301:AC301)</f>
        <v>0</v>
      </c>
      <c r="J297" s="668">
        <f>'360HOLDS'!AM301*SUM('360HOLDS'!V301:AC301)</f>
        <v>0</v>
      </c>
    </row>
    <row r="298" spans="3:10">
      <c r="C298" s="304">
        <f>'360HOLDS'!AI302*SUM('360HOLDS'!V302:AC302)</f>
        <v>0</v>
      </c>
      <c r="D298" s="304">
        <f>'360HOLDS'!AJ302*SUM('360HOLDS'!V302:AC302)</f>
        <v>0</v>
      </c>
      <c r="E298" s="305">
        <f>'360HOLDS'!E302*SUM('360HOLDS'!V302:AC302)</f>
        <v>0</v>
      </c>
      <c r="F298" s="305">
        <f t="shared" si="10"/>
        <v>0</v>
      </c>
      <c r="G298" s="305">
        <f t="shared" si="11"/>
        <v>0</v>
      </c>
      <c r="H298" s="668">
        <f>'360HOLDS'!AK302*SUM('360HOLDS'!V302:AC302)</f>
        <v>0</v>
      </c>
      <c r="I298" s="668">
        <f>'360HOLDS'!AL302*SUM('360HOLDS'!V302:AC302)</f>
        <v>0</v>
      </c>
      <c r="J298" s="668">
        <f>'360HOLDS'!AM302*SUM('360HOLDS'!V302:AC302)</f>
        <v>0</v>
      </c>
    </row>
    <row r="299" spans="3:10">
      <c r="C299" s="304">
        <f>'360HOLDS'!AI303*SUM('360HOLDS'!V303:AC303)</f>
        <v>0</v>
      </c>
      <c r="D299" s="304">
        <f>'360HOLDS'!AJ303*SUM('360HOLDS'!V303:AC303)</f>
        <v>0</v>
      </c>
      <c r="E299" s="305">
        <f>'360HOLDS'!E303*SUM('360HOLDS'!V303:AC303)</f>
        <v>0</v>
      </c>
      <c r="F299" s="305">
        <f t="shared" si="10"/>
        <v>0</v>
      </c>
      <c r="G299" s="305">
        <f t="shared" si="11"/>
        <v>0</v>
      </c>
      <c r="H299" s="668">
        <f>'360HOLDS'!AK303*SUM('360HOLDS'!V303:AC303)</f>
        <v>0</v>
      </c>
      <c r="I299" s="668">
        <f>'360HOLDS'!AL303*SUM('360HOLDS'!V303:AC303)</f>
        <v>0</v>
      </c>
      <c r="J299" s="668">
        <f>'360HOLDS'!AM303*SUM('360HOLDS'!V303:AC303)</f>
        <v>0</v>
      </c>
    </row>
    <row r="300" spans="3:10">
      <c r="C300" s="304">
        <f>'360HOLDS'!AI304*SUM('360HOLDS'!V304:AC304)</f>
        <v>0</v>
      </c>
      <c r="D300" s="304">
        <f>'360HOLDS'!AJ304*SUM('360HOLDS'!V304:AC304)</f>
        <v>0</v>
      </c>
      <c r="E300" s="305">
        <f>'360HOLDS'!E304*SUM('360HOLDS'!V304:AC304)</f>
        <v>0</v>
      </c>
      <c r="F300" s="305">
        <f t="shared" si="10"/>
        <v>0</v>
      </c>
      <c r="G300" s="305">
        <f t="shared" si="11"/>
        <v>0</v>
      </c>
      <c r="H300" s="668">
        <f>'360HOLDS'!AK304*SUM('360HOLDS'!V304:AC304)</f>
        <v>0</v>
      </c>
      <c r="I300" s="668">
        <f>'360HOLDS'!AL304*SUM('360HOLDS'!V304:AC304)</f>
        <v>0</v>
      </c>
      <c r="J300" s="668">
        <f>'360HOLDS'!AM304*SUM('360HOLDS'!V304:AC304)</f>
        <v>0</v>
      </c>
    </row>
    <row r="301" spans="3:10">
      <c r="C301" s="304">
        <f>'360HOLDS'!AI305*SUM('360HOLDS'!V305:AC305)</f>
        <v>0</v>
      </c>
      <c r="D301" s="304">
        <f>'360HOLDS'!AJ305*SUM('360HOLDS'!V305:AC305)</f>
        <v>0</v>
      </c>
      <c r="E301" s="305">
        <f>'360HOLDS'!E305*SUM('360HOLDS'!V305:AC305)</f>
        <v>0</v>
      </c>
      <c r="F301" s="305">
        <f t="shared" si="10"/>
        <v>0</v>
      </c>
      <c r="G301" s="305">
        <f t="shared" si="11"/>
        <v>0</v>
      </c>
      <c r="H301" s="668">
        <f>'360HOLDS'!AK305*SUM('360HOLDS'!V305:AC305)</f>
        <v>0</v>
      </c>
      <c r="I301" s="668">
        <f>'360HOLDS'!AL305*SUM('360HOLDS'!V305:AC305)</f>
        <v>0</v>
      </c>
      <c r="J301" s="668">
        <f>'360HOLDS'!AM305*SUM('360HOLDS'!V305:AC305)</f>
        <v>0</v>
      </c>
    </row>
    <row r="302" spans="3:10">
      <c r="C302" s="304">
        <f>'360HOLDS'!AI306*SUM('360HOLDS'!V306:AC306)</f>
        <v>0</v>
      </c>
      <c r="D302" s="304">
        <f>'360HOLDS'!AJ306*SUM('360HOLDS'!V306:AC306)</f>
        <v>0</v>
      </c>
      <c r="E302" s="305">
        <f>'360HOLDS'!E306*SUM('360HOLDS'!V306:AC306)</f>
        <v>0</v>
      </c>
      <c r="F302" s="305">
        <f t="shared" si="10"/>
        <v>0</v>
      </c>
      <c r="G302" s="305">
        <f t="shared" si="11"/>
        <v>0</v>
      </c>
      <c r="H302" s="668">
        <f>'360HOLDS'!AK306*SUM('360HOLDS'!V306:AC306)</f>
        <v>0</v>
      </c>
      <c r="I302" s="668">
        <f>'360HOLDS'!AL306*SUM('360HOLDS'!V306:AC306)</f>
        <v>0</v>
      </c>
      <c r="J302" s="668">
        <f>'360HOLDS'!AM306*SUM('360HOLDS'!V306:AC306)</f>
        <v>0</v>
      </c>
    </row>
    <row r="303" spans="3:10">
      <c r="C303" s="304">
        <f>'360HOLDS'!AI307*SUM('360HOLDS'!V307:AC307)</f>
        <v>0</v>
      </c>
      <c r="D303" s="304">
        <f>'360HOLDS'!AJ307*SUM('360HOLDS'!V307:AC307)</f>
        <v>0</v>
      </c>
      <c r="E303" s="305">
        <f>'360HOLDS'!E307*SUM('360HOLDS'!V307:AC307)</f>
        <v>0</v>
      </c>
      <c r="F303" s="305">
        <f t="shared" si="10"/>
        <v>0</v>
      </c>
      <c r="G303" s="305">
        <f t="shared" si="11"/>
        <v>0</v>
      </c>
      <c r="H303" s="668">
        <f>'360HOLDS'!AK307*SUM('360HOLDS'!V307:AC307)</f>
        <v>0</v>
      </c>
      <c r="I303" s="668">
        <f>'360HOLDS'!AL307*SUM('360HOLDS'!V307:AC307)</f>
        <v>0</v>
      </c>
      <c r="J303" s="668">
        <f>'360HOLDS'!AM307*SUM('360HOLDS'!V307:AC307)</f>
        <v>0</v>
      </c>
    </row>
    <row r="304" spans="3:10">
      <c r="C304" s="304">
        <f>'360HOLDS'!AI308*SUM('360HOLDS'!V308:AC308)</f>
        <v>0</v>
      </c>
      <c r="D304" s="304">
        <f>'360HOLDS'!AJ308*SUM('360HOLDS'!V308:AC308)</f>
        <v>0</v>
      </c>
      <c r="E304" s="305">
        <f>'360HOLDS'!E308*SUM('360HOLDS'!V308:AC308)</f>
        <v>0</v>
      </c>
      <c r="F304" s="305">
        <f t="shared" si="10"/>
        <v>0</v>
      </c>
      <c r="G304" s="305">
        <f t="shared" si="11"/>
        <v>0</v>
      </c>
      <c r="H304" s="668">
        <f>'360HOLDS'!AK308*SUM('360HOLDS'!V308:AC308)</f>
        <v>0</v>
      </c>
      <c r="I304" s="668">
        <f>'360HOLDS'!AL308*SUM('360HOLDS'!V308:AC308)</f>
        <v>0</v>
      </c>
      <c r="J304" s="668">
        <f>'360HOLDS'!AM308*SUM('360HOLDS'!V308:AC308)</f>
        <v>0</v>
      </c>
    </row>
    <row r="305" spans="3:10">
      <c r="C305" s="304">
        <f>'360HOLDS'!AI309*SUM('360HOLDS'!V309:AC309)</f>
        <v>0</v>
      </c>
      <c r="D305" s="304">
        <f>'360HOLDS'!AJ309*SUM('360HOLDS'!V309:AC309)</f>
        <v>0</v>
      </c>
      <c r="E305" s="305">
        <f>'360HOLDS'!E309*SUM('360HOLDS'!V309:AC309)</f>
        <v>0</v>
      </c>
      <c r="F305" s="305">
        <f t="shared" si="10"/>
        <v>0</v>
      </c>
      <c r="G305" s="305">
        <f t="shared" si="11"/>
        <v>0</v>
      </c>
      <c r="H305" s="668">
        <f>'360HOLDS'!AK309*SUM('360HOLDS'!V309:AC309)</f>
        <v>0</v>
      </c>
      <c r="I305" s="668">
        <f>'360HOLDS'!AL309*SUM('360HOLDS'!V309:AC309)</f>
        <v>0</v>
      </c>
      <c r="J305" s="668">
        <f>'360HOLDS'!AM309*SUM('360HOLDS'!V309:AC309)</f>
        <v>0</v>
      </c>
    </row>
    <row r="306" spans="3:10">
      <c r="C306" s="304">
        <f>'360HOLDS'!AI310*SUM('360HOLDS'!V310:AC310)</f>
        <v>0</v>
      </c>
      <c r="D306" s="304">
        <f>'360HOLDS'!AJ310*SUM('360HOLDS'!V310:AC310)</f>
        <v>0</v>
      </c>
      <c r="E306" s="305">
        <f>'360HOLDS'!E310*SUM('360HOLDS'!V310:AC310)</f>
        <v>0</v>
      </c>
      <c r="F306" s="305">
        <f t="shared" si="10"/>
        <v>0</v>
      </c>
      <c r="G306" s="305">
        <f t="shared" si="11"/>
        <v>0</v>
      </c>
      <c r="H306" s="668">
        <f>'360HOLDS'!AK310*SUM('360HOLDS'!V310:AC310)</f>
        <v>0</v>
      </c>
      <c r="I306" s="668">
        <f>'360HOLDS'!AL310*SUM('360HOLDS'!V310:AC310)</f>
        <v>0</v>
      </c>
      <c r="J306" s="668">
        <f>'360HOLDS'!AM310*SUM('360HOLDS'!V310:AC310)</f>
        <v>0</v>
      </c>
    </row>
    <row r="307" spans="3:10">
      <c r="C307" s="304">
        <f>'360HOLDS'!AI311*SUM('360HOLDS'!V311:AC311)</f>
        <v>0</v>
      </c>
      <c r="D307" s="304">
        <f>'360HOLDS'!AJ311*SUM('360HOLDS'!V311:AC311)</f>
        <v>0</v>
      </c>
      <c r="E307" s="305">
        <f>'360HOLDS'!E311*SUM('360HOLDS'!V311:AC311)</f>
        <v>0</v>
      </c>
      <c r="F307" s="305">
        <f t="shared" si="10"/>
        <v>0</v>
      </c>
      <c r="G307" s="305">
        <f t="shared" si="11"/>
        <v>0</v>
      </c>
      <c r="H307" s="668">
        <f>'360HOLDS'!AK311*SUM('360HOLDS'!V311:AC311)</f>
        <v>0</v>
      </c>
      <c r="I307" s="668">
        <f>'360HOLDS'!AL311*SUM('360HOLDS'!V311:AC311)</f>
        <v>0</v>
      </c>
      <c r="J307" s="668">
        <f>'360HOLDS'!AM311*SUM('360HOLDS'!V311:AC311)</f>
        <v>0</v>
      </c>
    </row>
    <row r="308" spans="3:10">
      <c r="C308" s="304">
        <f>'360HOLDS'!AI312*SUM('360HOLDS'!V312:AC312)</f>
        <v>0</v>
      </c>
      <c r="D308" s="304">
        <f>'360HOLDS'!AJ312*SUM('360HOLDS'!V312:AC312)</f>
        <v>0</v>
      </c>
      <c r="E308" s="305">
        <f>'360HOLDS'!E312*SUM('360HOLDS'!V312:AC312)</f>
        <v>0</v>
      </c>
      <c r="F308" s="305">
        <f t="shared" si="10"/>
        <v>0</v>
      </c>
      <c r="G308" s="305">
        <f t="shared" si="11"/>
        <v>0</v>
      </c>
      <c r="H308" s="668">
        <f>'360HOLDS'!AK312*SUM('360HOLDS'!V312:AC312)</f>
        <v>0</v>
      </c>
      <c r="I308" s="668">
        <f>'360HOLDS'!AL312*SUM('360HOLDS'!V312:AC312)</f>
        <v>0</v>
      </c>
      <c r="J308" s="668">
        <f>'360HOLDS'!AM312*SUM('360HOLDS'!V312:AC312)</f>
        <v>0</v>
      </c>
    </row>
    <row r="309" spans="3:10">
      <c r="C309" s="304">
        <f>'360HOLDS'!AI313*SUM('360HOLDS'!V313:AC313)</f>
        <v>0</v>
      </c>
      <c r="D309" s="304">
        <f>'360HOLDS'!AJ313*SUM('360HOLDS'!V313:AC313)</f>
        <v>0</v>
      </c>
      <c r="E309" s="305">
        <f>'360HOLDS'!E313*SUM('360HOLDS'!V313:AC313)</f>
        <v>0</v>
      </c>
      <c r="F309" s="305">
        <f t="shared" si="10"/>
        <v>0</v>
      </c>
      <c r="G309" s="305">
        <f t="shared" si="11"/>
        <v>0</v>
      </c>
      <c r="H309" s="668">
        <f>'360HOLDS'!AK313*SUM('360HOLDS'!V313:AC313)</f>
        <v>0</v>
      </c>
      <c r="I309" s="668">
        <f>'360HOLDS'!AL313*SUM('360HOLDS'!V313:AC313)</f>
        <v>0</v>
      </c>
      <c r="J309" s="668">
        <f>'360HOLDS'!AM313*SUM('360HOLDS'!V313:AC313)</f>
        <v>0</v>
      </c>
    </row>
    <row r="310" spans="3:10">
      <c r="C310" s="304">
        <f>'360HOLDS'!AI314*SUM('360HOLDS'!V314:AC314)</f>
        <v>0</v>
      </c>
      <c r="D310" s="304">
        <f>'360HOLDS'!AJ314*SUM('360HOLDS'!V314:AC314)</f>
        <v>0</v>
      </c>
      <c r="E310" s="305">
        <f>'360HOLDS'!E314*SUM('360HOLDS'!V314:AC314)</f>
        <v>0</v>
      </c>
      <c r="F310" s="305">
        <f t="shared" si="10"/>
        <v>0</v>
      </c>
      <c r="G310" s="305">
        <f t="shared" si="11"/>
        <v>0</v>
      </c>
      <c r="H310" s="668">
        <f>'360HOLDS'!AK314*SUM('360HOLDS'!V314:AC314)</f>
        <v>0</v>
      </c>
      <c r="I310" s="668">
        <f>'360HOLDS'!AL314*SUM('360HOLDS'!V314:AC314)</f>
        <v>0</v>
      </c>
      <c r="J310" s="668">
        <f>'360HOLDS'!AM314*SUM('360HOLDS'!V314:AC314)</f>
        <v>0</v>
      </c>
    </row>
    <row r="311" spans="3:10">
      <c r="C311" s="304">
        <f>'360HOLDS'!AI315*SUM('360HOLDS'!V315:AC315)</f>
        <v>0</v>
      </c>
      <c r="D311" s="304">
        <f>'360HOLDS'!AJ315*SUM('360HOLDS'!V315:AC315)</f>
        <v>0</v>
      </c>
      <c r="E311" s="305">
        <f>'360HOLDS'!E315*SUM('360HOLDS'!V315:AC315)</f>
        <v>0</v>
      </c>
      <c r="F311" s="305">
        <f t="shared" si="10"/>
        <v>0</v>
      </c>
      <c r="G311" s="305">
        <f t="shared" si="11"/>
        <v>0</v>
      </c>
      <c r="H311" s="668">
        <f>'360HOLDS'!AK315*SUM('360HOLDS'!V315:AC315)</f>
        <v>0</v>
      </c>
      <c r="I311" s="668">
        <f>'360HOLDS'!AL315*SUM('360HOLDS'!V315:AC315)</f>
        <v>0</v>
      </c>
      <c r="J311" s="668">
        <f>'360HOLDS'!AM315*SUM('360HOLDS'!V315:AC315)</f>
        <v>0</v>
      </c>
    </row>
    <row r="312" spans="3:10">
      <c r="C312" s="304">
        <f>'360HOLDS'!AI316*SUM('360HOLDS'!V316:AC316)</f>
        <v>0</v>
      </c>
      <c r="D312" s="304">
        <f>'360HOLDS'!AJ316*SUM('360HOLDS'!V316:AC316)</f>
        <v>0</v>
      </c>
      <c r="E312" s="305">
        <f>'360HOLDS'!E316*SUM('360HOLDS'!V316:AC316)</f>
        <v>0</v>
      </c>
      <c r="F312" s="305">
        <f t="shared" si="10"/>
        <v>0</v>
      </c>
      <c r="G312" s="305">
        <f t="shared" si="11"/>
        <v>0</v>
      </c>
      <c r="H312" s="668">
        <f>'360HOLDS'!AK316*SUM('360HOLDS'!V316:AC316)</f>
        <v>0</v>
      </c>
      <c r="I312" s="668">
        <f>'360HOLDS'!AL316*SUM('360HOLDS'!V316:AC316)</f>
        <v>0</v>
      </c>
      <c r="J312" s="668">
        <f>'360HOLDS'!AM316*SUM('360HOLDS'!V316:AC316)</f>
        <v>0</v>
      </c>
    </row>
    <row r="313" spans="3:10">
      <c r="C313" s="304">
        <f>'360HOLDS'!AI317*SUM('360HOLDS'!V317:AC317)</f>
        <v>0</v>
      </c>
      <c r="D313" s="304">
        <f>'360HOLDS'!AJ317*SUM('360HOLDS'!V317:AC317)</f>
        <v>0</v>
      </c>
      <c r="E313" s="305">
        <f>'360HOLDS'!E317*SUM('360HOLDS'!V317:AC317)</f>
        <v>0</v>
      </c>
      <c r="F313" s="305">
        <f t="shared" si="10"/>
        <v>0</v>
      </c>
      <c r="G313" s="305">
        <f t="shared" si="11"/>
        <v>0</v>
      </c>
      <c r="H313" s="668">
        <f>'360HOLDS'!AK317*SUM('360HOLDS'!V317:AC317)</f>
        <v>0</v>
      </c>
      <c r="I313" s="668">
        <f>'360HOLDS'!AL317*SUM('360HOLDS'!V317:AC317)</f>
        <v>0</v>
      </c>
      <c r="J313" s="668">
        <f>'360HOLDS'!AM317*SUM('360HOLDS'!V317:AC317)</f>
        <v>0</v>
      </c>
    </row>
    <row r="314" spans="3:10">
      <c r="C314" s="304">
        <f>'360HOLDS'!AI318*SUM('360HOLDS'!V318:AC318)</f>
        <v>0</v>
      </c>
      <c r="D314" s="304">
        <f>'360HOLDS'!AJ318*SUM('360HOLDS'!V318:AC318)</f>
        <v>0</v>
      </c>
      <c r="E314" s="305">
        <f>'360HOLDS'!E318*SUM('360HOLDS'!V318:AC318)</f>
        <v>0</v>
      </c>
      <c r="F314" s="305">
        <f t="shared" si="10"/>
        <v>0</v>
      </c>
      <c r="G314" s="305">
        <f t="shared" si="11"/>
        <v>0</v>
      </c>
      <c r="H314" s="668">
        <f>'360HOLDS'!AK318*SUM('360HOLDS'!V318:AC318)</f>
        <v>0</v>
      </c>
      <c r="I314" s="668">
        <f>'360HOLDS'!AL318*SUM('360HOLDS'!V318:AC318)</f>
        <v>0</v>
      </c>
      <c r="J314" s="668">
        <f>'360HOLDS'!AM318*SUM('360HOLDS'!V318:AC318)</f>
        <v>0</v>
      </c>
    </row>
    <row r="315" spans="3:10">
      <c r="C315" s="304">
        <f>'360HOLDS'!AI319*SUM('360HOLDS'!V319:AC319)</f>
        <v>0</v>
      </c>
      <c r="D315" s="304">
        <f>'360HOLDS'!AJ319*SUM('360HOLDS'!V319:AC319)</f>
        <v>0</v>
      </c>
      <c r="E315" s="305">
        <f>'360HOLDS'!E319*SUM('360HOLDS'!V319:AC319)</f>
        <v>0</v>
      </c>
      <c r="F315" s="305">
        <f t="shared" si="10"/>
        <v>0</v>
      </c>
      <c r="G315" s="305">
        <f t="shared" si="11"/>
        <v>0</v>
      </c>
      <c r="H315" s="668">
        <f>'360HOLDS'!AK319*SUM('360HOLDS'!V319:AC319)</f>
        <v>0</v>
      </c>
      <c r="I315" s="668">
        <f>'360HOLDS'!AL319*SUM('360HOLDS'!V319:AC319)</f>
        <v>0</v>
      </c>
      <c r="J315" s="668">
        <f>'360HOLDS'!AM319*SUM('360HOLDS'!V319:AC319)</f>
        <v>0</v>
      </c>
    </row>
    <row r="316" spans="3:10">
      <c r="C316" s="304">
        <f>'360HOLDS'!AI320*SUM('360HOLDS'!V320:AC320)</f>
        <v>0</v>
      </c>
      <c r="D316" s="304">
        <f>'360HOLDS'!AJ320*SUM('360HOLDS'!V320:AC320)</f>
        <v>0</v>
      </c>
      <c r="E316" s="305">
        <f>'360HOLDS'!E320*SUM('360HOLDS'!V320:AC320)</f>
        <v>0</v>
      </c>
      <c r="F316" s="305">
        <f t="shared" si="10"/>
        <v>0</v>
      </c>
      <c r="G316" s="305">
        <f t="shared" si="11"/>
        <v>0</v>
      </c>
      <c r="H316" s="668">
        <f>'360HOLDS'!AK320*SUM('360HOLDS'!V320:AC320)</f>
        <v>0</v>
      </c>
      <c r="I316" s="668">
        <f>'360HOLDS'!AL320*SUM('360HOLDS'!V320:AC320)</f>
        <v>0</v>
      </c>
      <c r="J316" s="668">
        <f>'360HOLDS'!AM320*SUM('360HOLDS'!V320:AC320)</f>
        <v>0</v>
      </c>
    </row>
    <row r="317" spans="3:10">
      <c r="C317" s="304">
        <f>'360HOLDS'!AI321*SUM('360HOLDS'!V321:AC321)</f>
        <v>0</v>
      </c>
      <c r="D317" s="304">
        <f>'360HOLDS'!AJ321*SUM('360HOLDS'!V321:AC321)</f>
        <v>0</v>
      </c>
      <c r="E317" s="305">
        <f>'360HOLDS'!E321*SUM('360HOLDS'!V321:AC321)</f>
        <v>0</v>
      </c>
      <c r="F317" s="305">
        <f t="shared" si="10"/>
        <v>0</v>
      </c>
      <c r="G317" s="305">
        <f t="shared" si="11"/>
        <v>0</v>
      </c>
      <c r="H317" s="668">
        <f>'360HOLDS'!AK321*SUM('360HOLDS'!V321:AC321)</f>
        <v>0</v>
      </c>
      <c r="I317" s="668">
        <f>'360HOLDS'!AL321*SUM('360HOLDS'!V321:AC321)</f>
        <v>0</v>
      </c>
      <c r="J317" s="668">
        <f>'360HOLDS'!AM321*SUM('360HOLDS'!V321:AC321)</f>
        <v>0</v>
      </c>
    </row>
    <row r="318" spans="3:10">
      <c r="C318" s="304">
        <f>'360HOLDS'!AI322*SUM('360HOLDS'!V322:AC322)</f>
        <v>0</v>
      </c>
      <c r="D318" s="304">
        <f>'360HOLDS'!AJ322*SUM('360HOLDS'!V322:AC322)</f>
        <v>0</v>
      </c>
      <c r="E318" s="305">
        <f>'360HOLDS'!E322*SUM('360HOLDS'!V322:AC322)</f>
        <v>0</v>
      </c>
      <c r="F318" s="305">
        <f t="shared" si="10"/>
        <v>0</v>
      </c>
      <c r="G318" s="305">
        <f t="shared" si="11"/>
        <v>0</v>
      </c>
      <c r="H318" s="668">
        <f>'360HOLDS'!AK322*SUM('360HOLDS'!V322:AC322)</f>
        <v>0</v>
      </c>
      <c r="I318" s="668">
        <f>'360HOLDS'!AL322*SUM('360HOLDS'!V322:AC322)</f>
        <v>0</v>
      </c>
      <c r="J318" s="668">
        <f>'360HOLDS'!AM322*SUM('360HOLDS'!V322:AC322)</f>
        <v>0</v>
      </c>
    </row>
    <row r="319" spans="3:10">
      <c r="C319" s="304">
        <f>'360HOLDS'!AI323*SUM('360HOLDS'!V323:AC323)</f>
        <v>0</v>
      </c>
      <c r="D319" s="304">
        <f>'360HOLDS'!AJ323*SUM('360HOLDS'!V323:AC323)</f>
        <v>0</v>
      </c>
      <c r="E319" s="305">
        <f>'360HOLDS'!E323*SUM('360HOLDS'!V323:AC323)</f>
        <v>0</v>
      </c>
      <c r="F319" s="305">
        <f t="shared" si="10"/>
        <v>0</v>
      </c>
      <c r="G319" s="305">
        <f t="shared" si="11"/>
        <v>0</v>
      </c>
      <c r="H319" s="668">
        <f>'360HOLDS'!AK323*SUM('360HOLDS'!V323:AC323)</f>
        <v>0</v>
      </c>
      <c r="I319" s="668">
        <f>'360HOLDS'!AL323*SUM('360HOLDS'!V323:AC323)</f>
        <v>0</v>
      </c>
      <c r="J319" s="668">
        <f>'360HOLDS'!AM323*SUM('360HOLDS'!V323:AC323)</f>
        <v>0</v>
      </c>
    </row>
    <row r="320" spans="3:10">
      <c r="C320" s="304">
        <f>'360HOLDS'!AI324*SUM('360HOLDS'!V324:AC324)</f>
        <v>0</v>
      </c>
      <c r="D320" s="304">
        <f>'360HOLDS'!AJ324*SUM('360HOLDS'!V324:AC324)</f>
        <v>0</v>
      </c>
      <c r="E320" s="305">
        <f>'360HOLDS'!E324*SUM('360HOLDS'!V324:AC324)</f>
        <v>0</v>
      </c>
      <c r="F320" s="305">
        <f t="shared" si="10"/>
        <v>0</v>
      </c>
      <c r="G320" s="305">
        <f t="shared" si="11"/>
        <v>0</v>
      </c>
      <c r="H320" s="668">
        <f>'360HOLDS'!AK324*SUM('360HOLDS'!V324:AC324)</f>
        <v>0</v>
      </c>
      <c r="I320" s="668">
        <f>'360HOLDS'!AL324*SUM('360HOLDS'!V324:AC324)</f>
        <v>0</v>
      </c>
      <c r="J320" s="668">
        <f>'360HOLDS'!AM324*SUM('360HOLDS'!V324:AC324)</f>
        <v>0</v>
      </c>
    </row>
    <row r="321" spans="3:10">
      <c r="C321" s="304">
        <f>'360HOLDS'!AI325*SUM('360HOLDS'!V325:AC325)</f>
        <v>0</v>
      </c>
      <c r="D321" s="304">
        <f>'360HOLDS'!AJ325*SUM('360HOLDS'!V325:AC325)</f>
        <v>0</v>
      </c>
      <c r="E321" s="305">
        <f>'360HOLDS'!E325*SUM('360HOLDS'!V325:AC325)</f>
        <v>0</v>
      </c>
      <c r="F321" s="305">
        <f t="shared" si="10"/>
        <v>0</v>
      </c>
      <c r="G321" s="305">
        <f t="shared" si="11"/>
        <v>0</v>
      </c>
      <c r="H321" s="668">
        <f>'360HOLDS'!AK325*SUM('360HOLDS'!V325:AC325)</f>
        <v>0</v>
      </c>
      <c r="I321" s="668">
        <f>'360HOLDS'!AL325*SUM('360HOLDS'!V325:AC325)</f>
        <v>0</v>
      </c>
      <c r="J321" s="668">
        <f>'360HOLDS'!AM325*SUM('360HOLDS'!V325:AC325)</f>
        <v>0</v>
      </c>
    </row>
    <row r="322" spans="3:10">
      <c r="C322" s="304">
        <f>'360HOLDS'!AI326*SUM('360HOLDS'!V326:AC326)</f>
        <v>0</v>
      </c>
      <c r="D322" s="304">
        <f>'360HOLDS'!AJ326*SUM('360HOLDS'!V326:AC326)</f>
        <v>0</v>
      </c>
      <c r="E322" s="305">
        <f>'360HOLDS'!E326*SUM('360HOLDS'!V326:AC326)</f>
        <v>0</v>
      </c>
      <c r="F322" s="305">
        <f t="shared" si="10"/>
        <v>0</v>
      </c>
      <c r="G322" s="305">
        <f t="shared" si="11"/>
        <v>0</v>
      </c>
      <c r="H322" s="668">
        <f>'360HOLDS'!AK326*SUM('360HOLDS'!V326:AC326)</f>
        <v>0</v>
      </c>
      <c r="I322" s="668">
        <f>'360HOLDS'!AL326*SUM('360HOLDS'!V326:AC326)</f>
        <v>0</v>
      </c>
      <c r="J322" s="668">
        <f>'360HOLDS'!AM326*SUM('360HOLDS'!V326:AC326)</f>
        <v>0</v>
      </c>
    </row>
    <row r="323" spans="3:10">
      <c r="C323" s="304">
        <f>'360HOLDS'!AI327*SUM('360HOLDS'!V327:AC327)</f>
        <v>0</v>
      </c>
      <c r="D323" s="304">
        <f>'360HOLDS'!AJ327*SUM('360HOLDS'!V327:AC327)</f>
        <v>0</v>
      </c>
      <c r="E323" s="305">
        <f>'360HOLDS'!E327*SUM('360HOLDS'!V327:AC327)</f>
        <v>0</v>
      </c>
      <c r="F323" s="305">
        <f t="shared" si="10"/>
        <v>0</v>
      </c>
      <c r="G323" s="305">
        <f t="shared" si="11"/>
        <v>0</v>
      </c>
      <c r="H323" s="668">
        <f>'360HOLDS'!AK327*SUM('360HOLDS'!V327:AC327)</f>
        <v>0</v>
      </c>
      <c r="I323" s="668">
        <f>'360HOLDS'!AL327*SUM('360HOLDS'!V327:AC327)</f>
        <v>0</v>
      </c>
      <c r="J323" s="668">
        <f>'360HOLDS'!AM327*SUM('360HOLDS'!V327:AC327)</f>
        <v>0</v>
      </c>
    </row>
    <row r="324" spans="3:10">
      <c r="C324" s="304">
        <f>'360HOLDS'!AI328*SUM('360HOLDS'!V328:AC328)</f>
        <v>0</v>
      </c>
      <c r="D324" s="304">
        <f>'360HOLDS'!AJ328*SUM('360HOLDS'!V328:AC328)</f>
        <v>0</v>
      </c>
      <c r="E324" s="305">
        <f>'360HOLDS'!E328*SUM('360HOLDS'!V328:AC328)</f>
        <v>0</v>
      </c>
      <c r="F324" s="305">
        <f t="shared" si="10"/>
        <v>0</v>
      </c>
      <c r="G324" s="305">
        <f t="shared" si="11"/>
        <v>0</v>
      </c>
      <c r="H324" s="668">
        <f>'360HOLDS'!AK328*SUM('360HOLDS'!V328:AC328)</f>
        <v>0</v>
      </c>
      <c r="I324" s="668">
        <f>'360HOLDS'!AL328*SUM('360HOLDS'!V328:AC328)</f>
        <v>0</v>
      </c>
      <c r="J324" s="668">
        <f>'360HOLDS'!AM328*SUM('360HOLDS'!V328:AC328)</f>
        <v>0</v>
      </c>
    </row>
    <row r="325" spans="3:10">
      <c r="C325" s="304">
        <f>'360HOLDS'!AI329*SUM('360HOLDS'!V329:AC329)</f>
        <v>0</v>
      </c>
      <c r="D325" s="304">
        <f>'360HOLDS'!AJ329*SUM('360HOLDS'!V329:AC329)</f>
        <v>0</v>
      </c>
      <c r="E325" s="305">
        <f>'360HOLDS'!E329*SUM('360HOLDS'!V329:AC329)</f>
        <v>0</v>
      </c>
      <c r="F325" s="305">
        <f t="shared" si="10"/>
        <v>0</v>
      </c>
      <c r="G325" s="305">
        <f t="shared" si="11"/>
        <v>0</v>
      </c>
      <c r="H325" s="668">
        <f>'360HOLDS'!AK329*SUM('360HOLDS'!V329:AC329)</f>
        <v>0</v>
      </c>
      <c r="I325" s="668">
        <f>'360HOLDS'!AL329*SUM('360HOLDS'!V329:AC329)</f>
        <v>0</v>
      </c>
      <c r="J325" s="668">
        <f>'360HOLDS'!AM329*SUM('360HOLDS'!V329:AC329)</f>
        <v>0</v>
      </c>
    </row>
    <row r="326" spans="3:10">
      <c r="C326" s="304">
        <f>'360HOLDS'!AI330*SUM('360HOLDS'!V330:AC330)</f>
        <v>0</v>
      </c>
      <c r="D326" s="304">
        <f>'360HOLDS'!AJ330*SUM('360HOLDS'!V330:AC330)</f>
        <v>0</v>
      </c>
      <c r="E326" s="305">
        <f>'360HOLDS'!E330*SUM('360HOLDS'!V330:AC330)</f>
        <v>0</v>
      </c>
      <c r="F326" s="305">
        <f t="shared" ref="F326:F329" si="12">E326*0.02</f>
        <v>0</v>
      </c>
      <c r="G326" s="305">
        <f t="shared" ref="G326:G329" si="13">E326*0.002</f>
        <v>0</v>
      </c>
      <c r="H326" s="668">
        <f>'360HOLDS'!AK330*SUM('360HOLDS'!V330:AC330)</f>
        <v>0</v>
      </c>
      <c r="I326" s="668">
        <f>'360HOLDS'!AL330*SUM('360HOLDS'!V330:AC330)</f>
        <v>0</v>
      </c>
      <c r="J326" s="668">
        <f>'360HOLDS'!AM330*SUM('360HOLDS'!V330:AC330)</f>
        <v>0</v>
      </c>
    </row>
    <row r="327" spans="3:10">
      <c r="C327" s="304">
        <f>'360HOLDS'!AI331*SUM('360HOLDS'!V331:AC331)</f>
        <v>0</v>
      </c>
      <c r="D327" s="304">
        <f>'360HOLDS'!AJ331*SUM('360HOLDS'!V331:AC331)</f>
        <v>0</v>
      </c>
      <c r="E327" s="305">
        <f>'360HOLDS'!E331*SUM('360HOLDS'!V331:AC331)</f>
        <v>0</v>
      </c>
      <c r="F327" s="305">
        <f t="shared" si="12"/>
        <v>0</v>
      </c>
      <c r="G327" s="305">
        <f t="shared" si="13"/>
        <v>0</v>
      </c>
      <c r="H327" s="668">
        <f>'360HOLDS'!AK331*SUM('360HOLDS'!V331:AC331)</f>
        <v>0</v>
      </c>
      <c r="I327" s="668">
        <f>'360HOLDS'!AL331*SUM('360HOLDS'!V331:AC331)</f>
        <v>0</v>
      </c>
      <c r="J327" s="668">
        <f>'360HOLDS'!AM331*SUM('360HOLDS'!V331:AC331)</f>
        <v>0</v>
      </c>
    </row>
    <row r="328" spans="3:10">
      <c r="C328" s="304">
        <f>'360HOLDS'!AI332*SUM('360HOLDS'!V332:AC332)</f>
        <v>0</v>
      </c>
      <c r="D328" s="304">
        <f>'360HOLDS'!AJ332*SUM('360HOLDS'!V332:AC332)</f>
        <v>0</v>
      </c>
      <c r="E328" s="305">
        <f>'360HOLDS'!E332*SUM('360HOLDS'!V332:AC332)</f>
        <v>0</v>
      </c>
      <c r="F328" s="305">
        <f t="shared" si="12"/>
        <v>0</v>
      </c>
      <c r="G328" s="305">
        <f t="shared" si="13"/>
        <v>0</v>
      </c>
      <c r="H328" s="668">
        <f>'360HOLDS'!AK332*SUM('360HOLDS'!V332:AC332)</f>
        <v>0</v>
      </c>
      <c r="I328" s="668">
        <f>'360HOLDS'!AL332*SUM('360HOLDS'!V332:AC332)</f>
        <v>0</v>
      </c>
      <c r="J328" s="668">
        <f>'360HOLDS'!AM332*SUM('360HOLDS'!V332:AC332)</f>
        <v>0</v>
      </c>
    </row>
    <row r="329" spans="3:10">
      <c r="C329" s="304">
        <f>'360HOLDS'!AI333*SUM('360HOLDS'!V333:AC333)</f>
        <v>0</v>
      </c>
      <c r="D329" s="304">
        <f>'360HOLDS'!AJ333*SUM('360HOLDS'!V333:AC333)</f>
        <v>0</v>
      </c>
      <c r="E329" s="305">
        <f>'360HOLDS'!E333*SUM('360HOLDS'!V333:AC333)</f>
        <v>0</v>
      </c>
      <c r="F329" s="305">
        <f t="shared" si="12"/>
        <v>0</v>
      </c>
      <c r="G329" s="305">
        <f t="shared" si="13"/>
        <v>0</v>
      </c>
      <c r="H329" s="668">
        <f>'360HOLDS'!AK333*SUM('360HOLDS'!V333:AC333)</f>
        <v>0</v>
      </c>
      <c r="I329" s="668">
        <f>'360HOLDS'!AL333*SUM('360HOLDS'!V333:AC333)</f>
        <v>0</v>
      </c>
      <c r="J329" s="668">
        <f>'360HOLDS'!AM333*SUM('360HOLDS'!V333:AC333)</f>
        <v>0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Summary of order</vt:lpstr>
      <vt:lpstr>360HOLDS</vt:lpstr>
      <vt:lpstr>360VOLUMES</vt:lpstr>
      <vt:lpstr>360ACCESSORIES</vt:lpstr>
      <vt:lpstr>PRODUCTION LIST VOLUMES</vt:lpstr>
      <vt:lpstr>PRODUCTION LIST HOLDS</vt:lpstr>
      <vt:lpstr>SUROVCI</vt:lpstr>
      <vt:lpstr>sum vol</vt:lpstr>
      <vt:lpstr>sum grif</vt:lpstr>
      <vt:lpstr>'PRODUCTION LIST HOLDS'!Drucktitel</vt:lpstr>
      <vt:lpstr>'PRODUCTION LIST VOLUMES'!Drucktitel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tom@kletterkultur.com</cp:lastModifiedBy>
  <cp:lastPrinted>2019-04-01T08:25:18Z</cp:lastPrinted>
  <dcterms:created xsi:type="dcterms:W3CDTF">2016-12-08T21:22:33Z</dcterms:created>
  <dcterms:modified xsi:type="dcterms:W3CDTF">2019-04-01T13:30:36Z</dcterms:modified>
</cp:coreProperties>
</file>